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35" windowHeight="7770" activeTab="4"/>
  </bookViews>
  <sheets>
    <sheet name="CCIS" sheetId="1" r:id="rId1"/>
    <sheet name="CCBS" sheetId="2" r:id="rId2"/>
    <sheet name="CCSCE" sheetId="3" r:id="rId3"/>
    <sheet name="CCCFS" sheetId="4" r:id="rId4"/>
    <sheet name="Notes" sheetId="5" r:id="rId5"/>
  </sheets>
  <definedNames>
    <definedName name="_xlnm.Print_Area" localSheetId="4">'Notes'!$A$1:$K$199</definedName>
    <definedName name="Z_396083C9_DD6F_47C7_BFCF_2313B4837525_.wvu.PrintArea" localSheetId="4" hidden="1">'Notes'!$A$1:$K$199</definedName>
    <definedName name="Z_F47420B0_02DC_448D_A798_4C5AFD9F0EB5_.wvu.PrintArea" localSheetId="4" hidden="1">'Notes'!$A$1:$K$199</definedName>
  </definedNames>
  <calcPr fullCalcOnLoad="1"/>
</workbook>
</file>

<file path=xl/sharedStrings.xml><?xml version="1.0" encoding="utf-8"?>
<sst xmlns="http://schemas.openxmlformats.org/spreadsheetml/2006/main" count="364" uniqueCount="289">
  <si>
    <t>HYTEX INTEGRATED BERHAD</t>
  </si>
  <si>
    <t>INDIVIDUAL QUARTER</t>
  </si>
  <si>
    <t>CURRENT</t>
  </si>
  <si>
    <t>YEAR</t>
  </si>
  <si>
    <t>QUARTER</t>
  </si>
  <si>
    <t>PRECEDING YEAR</t>
  </si>
  <si>
    <t>CORRESPONDING</t>
  </si>
  <si>
    <t>CUMULATIVE QUARTER</t>
  </si>
  <si>
    <t>TO DATE</t>
  </si>
  <si>
    <t>PERIOD</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</si>
  <si>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</si>
  <si>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</si>
  <si>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</si>
  <si>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</si>
  <si>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</si>
  <si>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</si>
  <si>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</si>
  <si>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</si>
  <si>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</si>
  <si>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</si>
  <si>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</si>
  <si>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</si>
  <si>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</si>
  <si>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</si>
  <si>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Borrowings and debt securities</t>
  </si>
  <si>
    <t>SHARE CAPITAL</t>
  </si>
  <si>
    <t>SHARE PREMIUM</t>
  </si>
  <si>
    <t>RESERVE ON CONSOLIDATION</t>
  </si>
  <si>
    <t>TRANSLATION RESERVE</t>
  </si>
  <si>
    <t>NON-DISTRIBUTABLE</t>
  </si>
  <si>
    <t>DISTRIBUTABLE</t>
  </si>
  <si>
    <t>CONDENSED CONSOLIDATED CASH FLOW STATEMENT</t>
  </si>
  <si>
    <t>Accounting policies and methods of computation</t>
  </si>
  <si>
    <t>Qualification of financial statements</t>
  </si>
  <si>
    <t>Unusual items</t>
  </si>
  <si>
    <t>A1.</t>
  </si>
  <si>
    <t>A2.</t>
  </si>
  <si>
    <t>A3.</t>
  </si>
  <si>
    <t>A4.</t>
  </si>
  <si>
    <t>A5.</t>
  </si>
  <si>
    <t>Nature and amount of changes in estimates</t>
  </si>
  <si>
    <t>There were no changes in estimates of amounts reported in the previous financial years which have material effect in the current quarter under review.</t>
  </si>
  <si>
    <t>A6.</t>
  </si>
  <si>
    <t>Issuance, cancellation, repurchase, resale and repayment of debt and equity securities</t>
  </si>
  <si>
    <t>A7.</t>
  </si>
  <si>
    <t>A8.</t>
  </si>
  <si>
    <t>Profit before taxation</t>
  </si>
  <si>
    <t>A9.</t>
  </si>
  <si>
    <t>Valuation of property, plant and equipment</t>
  </si>
  <si>
    <t>A10.</t>
  </si>
  <si>
    <t>Material events subsequent to the end of the current quarter</t>
  </si>
  <si>
    <t>A11.</t>
  </si>
  <si>
    <t>Effect of changes in the composition of the Group</t>
  </si>
  <si>
    <t>A12.</t>
  </si>
  <si>
    <t>Changes in contingent liabilities or contingent assets</t>
  </si>
  <si>
    <t>B1.</t>
  </si>
  <si>
    <t>B2.</t>
  </si>
  <si>
    <t>B3.</t>
  </si>
  <si>
    <t>B4.</t>
  </si>
  <si>
    <t>B5.</t>
  </si>
  <si>
    <t>Current taxation</t>
  </si>
  <si>
    <t>Transfer (from) / to deferred taxation</t>
  </si>
  <si>
    <t>Current year quarter</t>
  </si>
  <si>
    <t>Preceding year corresponding quarter</t>
  </si>
  <si>
    <t>Current year to-date</t>
  </si>
  <si>
    <t>Preceding year corresponding period</t>
  </si>
  <si>
    <t>Individual period</t>
  </si>
  <si>
    <t>B6.</t>
  </si>
  <si>
    <t>There were no sale of unquoted investments and/or properties during the current quarter under review.</t>
  </si>
  <si>
    <t xml:space="preserve">The company does not have any quoted securities during the quarter under review. </t>
  </si>
  <si>
    <t>B7.</t>
  </si>
  <si>
    <t>B8.</t>
  </si>
  <si>
    <t>B9.</t>
  </si>
  <si>
    <t>B10.</t>
  </si>
  <si>
    <t>Total</t>
  </si>
  <si>
    <t>Unsecured</t>
  </si>
  <si>
    <t>Secured</t>
  </si>
  <si>
    <t>B11.</t>
  </si>
  <si>
    <t>B12.</t>
  </si>
  <si>
    <t>B13.</t>
  </si>
  <si>
    <t>Earnings per share</t>
  </si>
  <si>
    <t>Adjustments for non-cash flow items</t>
  </si>
  <si>
    <t>Income tax paid</t>
  </si>
  <si>
    <t>Investing activities</t>
  </si>
  <si>
    <t>Financing activities</t>
  </si>
  <si>
    <t>Bank borrowings</t>
  </si>
  <si>
    <t>Investment in property, plant and equipment</t>
  </si>
  <si>
    <t>Other than the factor stated above, the group's operations for the current quarter were not affected by other seasonal or cyclical factors.</t>
  </si>
  <si>
    <t>REVENUE</t>
  </si>
  <si>
    <t>COST OF SALES</t>
  </si>
  <si>
    <t>GROSS PROFIT</t>
  </si>
  <si>
    <t>OPERATING EXPENSES</t>
  </si>
  <si>
    <t>OPERATING PROFIT</t>
  </si>
  <si>
    <t>Interest expense</t>
  </si>
  <si>
    <t>PROFIT BEFORE TAXATION</t>
  </si>
  <si>
    <t>PROPERTY, PLANT AND EQUIPMENT</t>
  </si>
  <si>
    <t>CURRENT ASSETS</t>
  </si>
  <si>
    <t>INVENTORIES</t>
  </si>
  <si>
    <t>TRADE RECEIVABLES</t>
  </si>
  <si>
    <t>OTHER RECEIVABLES, DEPOSITS AND PREPAYMENTS</t>
  </si>
  <si>
    <t>CASH AND BANK BALANCES</t>
  </si>
  <si>
    <t>CURRENT LIABILITIES</t>
  </si>
  <si>
    <t>TRADE PAYABLES</t>
  </si>
  <si>
    <t>OTHER PAYABLES AND ACCRUED EXPENSES</t>
  </si>
  <si>
    <t>AMOUNT OWING TO DIRECTORS</t>
  </si>
  <si>
    <t>SHORT TERM BORROWINGS</t>
  </si>
  <si>
    <t>PROVISION FOR TAXATION</t>
  </si>
  <si>
    <t>Net Current Assets</t>
  </si>
  <si>
    <t>Finance by:</t>
  </si>
  <si>
    <t>SHAREHOLDERS' FUNDS</t>
  </si>
  <si>
    <t>RESERVES</t>
  </si>
  <si>
    <t>LONG TERM LIABILITIES</t>
  </si>
  <si>
    <t>LONG TERM BORROWINGS</t>
  </si>
  <si>
    <t>DEFERRED TAXATION</t>
  </si>
  <si>
    <t>NET TANGIBLE ASSETS PER SHARE (RM)</t>
  </si>
  <si>
    <t>Approved by the Board.</t>
  </si>
  <si>
    <t>By business segments</t>
  </si>
  <si>
    <t>Segment Revenue</t>
  </si>
  <si>
    <t>Segment Assets Employed</t>
  </si>
  <si>
    <t>Manufacturing</t>
  </si>
  <si>
    <t>Others</t>
  </si>
  <si>
    <t>Investment holding</t>
  </si>
  <si>
    <t>Trading</t>
  </si>
  <si>
    <t>Elimination</t>
  </si>
  <si>
    <t>Consolidated</t>
  </si>
  <si>
    <t>Net changes in working capital</t>
  </si>
  <si>
    <t>Interest paid</t>
  </si>
  <si>
    <t>Not applicable</t>
  </si>
  <si>
    <t>Segment Result</t>
  </si>
  <si>
    <t>Accretisation of capital reserve</t>
  </si>
  <si>
    <t>Currency translation difference</t>
  </si>
  <si>
    <t>Listing expenses</t>
  </si>
  <si>
    <t>NET CHANGE IN CASH AND CASH EQUIVALENTS</t>
  </si>
  <si>
    <t>EFFECT OF EXCHANGE DIFFERENCES</t>
  </si>
  <si>
    <t>CASH AND CASH EQUIVALENTS AT BEGINING OF THE PERIOD</t>
  </si>
  <si>
    <t>Dividends</t>
  </si>
  <si>
    <t xml:space="preserve">Remarks: </t>
  </si>
  <si>
    <t>Cumulative period</t>
  </si>
  <si>
    <t>*Less than RM500.00</t>
  </si>
  <si>
    <t>Dividend paid</t>
  </si>
  <si>
    <t>Basic earnings per share (sen)</t>
  </si>
  <si>
    <t>Net profit for the period (RM'000)</t>
  </si>
  <si>
    <t xml:space="preserve"> </t>
  </si>
  <si>
    <t>Prior year adjustment - adoption of MASB 25</t>
  </si>
  <si>
    <t>The effects of the adoption of MASB 25, which has been applied retrospectively, are summarised below:</t>
  </si>
  <si>
    <t>Capital reserve arising from acquisition of subsidiary companies</t>
  </si>
  <si>
    <t>reported</t>
  </si>
  <si>
    <t>adjustment</t>
  </si>
  <si>
    <t>As restated</t>
  </si>
  <si>
    <t>The earnings per share (basic) is calculated by dividing the Group's profit after taxation and minority interest by the weighted average number of shares in issue of 150,000,000.</t>
  </si>
  <si>
    <t xml:space="preserve">As previously </t>
  </si>
  <si>
    <t xml:space="preserve">Prior year </t>
  </si>
  <si>
    <t xml:space="preserve">Bank guarantees extended to non-related third parties </t>
  </si>
  <si>
    <t>CONDENSED CONSOLIDATED STATEMENT OF CHANGES IN EQUITY</t>
  </si>
  <si>
    <t>There was no purchase or disposal of any quoted securities during the quarter under review.</t>
  </si>
  <si>
    <t xml:space="preserve">Accretisation of capital reserve </t>
  </si>
  <si>
    <t>A1</t>
  </si>
  <si>
    <t>Note</t>
  </si>
  <si>
    <t xml:space="preserve">Impact on Condensed Consolidated Statement Of </t>
  </si>
  <si>
    <t>AS OF</t>
  </si>
  <si>
    <t xml:space="preserve">TAXATION </t>
  </si>
  <si>
    <t xml:space="preserve">EARNING PER SHARE - basic (sen) </t>
  </si>
  <si>
    <t xml:space="preserve">   in issue ('000)</t>
  </si>
  <si>
    <t>B9</t>
  </si>
  <si>
    <t>DEFERRED TAX ASSETS</t>
  </si>
  <si>
    <t>As of 1 April 2004</t>
  </si>
  <si>
    <t>CASH AND CASH EQUIVALENTS AT END OF THE PERIOD</t>
  </si>
  <si>
    <t>The preceding audited financial statements for the year ended 31 March 2004 was not subjected to any qualification.</t>
  </si>
  <si>
    <t>As of 1 April 2003</t>
  </si>
  <si>
    <t>Consolidated total assets</t>
  </si>
  <si>
    <t>CONDENSED CONSOLIDATED INCOME STATEMENT</t>
  </si>
  <si>
    <t>(The Condensed Consolidated Income Statement should be read in conjunction with the Annual Financial Report for the year ended 31 March 2004)</t>
  </si>
  <si>
    <t>CONDENSED CONSOLIDATED BALANCE SHEET</t>
  </si>
  <si>
    <t>(The Condensed Consolidated Statement of Changes in Equity should be read in conjunction with the Annual Financial Report for the year ended 31 March 2004)</t>
  </si>
  <si>
    <t>(The Condensed Consolidated Cash Flow Statement should be read in conjunction with the Annual Financial Report for the year ended 31 March 2004)</t>
  </si>
  <si>
    <t>Unallocated corporate assets</t>
  </si>
  <si>
    <t>Weighted average number of ordinary shares</t>
  </si>
  <si>
    <t>Retained profit</t>
  </si>
  <si>
    <t>RETAINED PROFIT</t>
  </si>
  <si>
    <t>As previously reported</t>
  </si>
  <si>
    <t>(The Condensed Consolidated Balance Sheet should be read in conjunction with the Annual Financial Report for the year ended 31 March 2004)</t>
  </si>
  <si>
    <t>There were no issuance, cancellation, repurchase, resale and repayment of debt and equity securities for the current quarter under review.</t>
  </si>
  <si>
    <t xml:space="preserve">Segmental reporting for the current financial year to-date </t>
  </si>
  <si>
    <t>Corporate guarantees extended to non-related third parties</t>
  </si>
  <si>
    <t>Additional information required by the BMSB Listing Requirements</t>
  </si>
  <si>
    <t>The comparative figures for preceding financial year as of 31 March 2004 have been reclassified to conform with current financial quarter as of 31 December 2004 presentation.</t>
  </si>
  <si>
    <t>Material changes in the quarterly profit before taxation compared to the preceding quarter</t>
  </si>
  <si>
    <t>Variance of actual profit from forecast profit and profit guarantee</t>
  </si>
  <si>
    <t>The interim financial report of the Group has been prepared in accordance with MASB 26 Interim Financial Reporting and Paragraph 9.22 of the Listing Requirements of Bursa Malaysia Securities Berhad ("BMSB"). The same accounting policies and methods of computation are followed in the interim financial statements as compared with the annual financial statements of the Company and its subsidiaries for the year ended 31 March 2004.</t>
  </si>
  <si>
    <t>In view that the Group is in the garments and apparels industry specialising in the manufacturing of spring/summer wear and local retail, the demand for garments and apparels is normally high in the third and fourth quarters of the financial year.</t>
  </si>
  <si>
    <t>There were no items affecting the assets, liabilities, equity, net income or cash flows that were unusual because of their nature, size or incidence during the current quarter, except for items disclosed in note A1 and A3.</t>
  </si>
  <si>
    <t>The Group has not announced any corporate proposal for the quarter under review and for the financial year to date.</t>
  </si>
  <si>
    <t>Dividends (proposed or declared)</t>
  </si>
  <si>
    <t>*</t>
  </si>
  <si>
    <t xml:space="preserve">Review of performance of the Company and its principal subsidiaries </t>
  </si>
  <si>
    <t xml:space="preserve">Profit on sale of unquoted investments and/or properties </t>
  </si>
  <si>
    <t>A final dividend of 2.0% per share, tax exempt, in respect of the financial year ended 31 March 2004 was paid on 10 December 2004 amounting to RM1.5 million.</t>
  </si>
  <si>
    <t>Notes (In compliance with MASB 26)</t>
  </si>
  <si>
    <t>There is no material financial instrument with off balance sheet risk except for those disclosed in note A12. There is no material cash requirement for the said financial instrument.</t>
  </si>
  <si>
    <t>The Group does not foresee any significant credit and market risk.</t>
  </si>
  <si>
    <t>Quarterly report on results for the 4th quarter ended 31 March 2005. The figures have not been audited.</t>
  </si>
  <si>
    <t>31/03/05</t>
  </si>
  <si>
    <t>31/03/04</t>
  </si>
  <si>
    <t>At of  31 March 2004</t>
  </si>
  <si>
    <t>At of  31 March 2005</t>
  </si>
  <si>
    <t>12 months ended 31/03/05</t>
  </si>
  <si>
    <t>12 months ended 31/03/04</t>
  </si>
  <si>
    <t xml:space="preserve">    Changes In Equity for the period ended 31 March 2004</t>
  </si>
  <si>
    <t xml:space="preserve">The contingent liabilities of the Group as at 26 May 2005 (the latest practicable date which is not earlier that 7 days from the date of issue of this quarterly report) are in respect of : </t>
  </si>
  <si>
    <t>31.03.2005</t>
  </si>
  <si>
    <t>31.03.2004</t>
  </si>
  <si>
    <t>The Group's borrowings as at 31 March 2005 are as follows:</t>
  </si>
  <si>
    <t>There is no material litigation as of 31 March 2005.</t>
  </si>
  <si>
    <t>Board resolution dated 30 May 2005.</t>
  </si>
  <si>
    <t>Cumulative movements during the year</t>
  </si>
  <si>
    <t>Cumulative movements during the preceding year</t>
  </si>
  <si>
    <t>Net profit for the year</t>
  </si>
  <si>
    <t>NET PROFIT FOR THE PERIOD / YEAR</t>
  </si>
  <si>
    <t>The property, plant and equipment are stated at cost and have been brought forward, without amendments from the previous annual financial statements for the year ended 31 March 2004. No valuation has been carried out since then.</t>
  </si>
  <si>
    <t>During the financial year to-date ended 31 March 2005, the Group recorded a higher revenue of RM147.9 million as compared with RM114.7 million in the preceding financial year to-date ended 31 March 2004. The current quarter revenue ended 31 March 2005 has also increased, recorded value of RM42.8 million as compared with RM35.1 million in the preceding year corresponding quarter ended 31 March 2004. The increase was mainly due to additional revenue received by Hytex Apparels Sdn Bhd, the Original Equipment Manufacturing (OEM) arm of the Group.</t>
  </si>
  <si>
    <t>The overall performance of the Group for the financial year to-date ended 31 March 2005 has improved as indicated by the increase in operating profit from RM7.8 million in the preceding financial year to-date ended 31 March 2004 to RM12.3 miilion. However the profit before taxation for the current financial year to-date suffered a decrease from RM8.0 million in the preceding financial year to-date ended 31 March 2004 to RM7.7 million mainly due to increase in interest expense and reduction in accretisation of capital reserve.</t>
  </si>
  <si>
    <t>Prospects for the next financial year</t>
  </si>
  <si>
    <t>The directors are of the opinion that next financial year ending 31 March 2006 shall be favourable due to encouraging OEM orders.</t>
  </si>
  <si>
    <t>NET CASH FROM / (USED IN) OPERATING ACTIVITIES</t>
  </si>
  <si>
    <t>The effective tax rates of the Group for the current quarter ended 31 March 2005 and current financial year to-date ended 31 March 2005 are higher than the statutory tax rate due to non deductible expenses partly offseted by the utilisation of reinvestment allowance of a subsidiary company.</t>
  </si>
  <si>
    <t>The effective tax rate of the Group for the preceding quarter and preceding financial year to-date ended 31 March 2004 are lower than the statutory income tax rate due to non taxable credit of the Group and utilisation of reinvestment allowance of a subsidiary company.</t>
  </si>
  <si>
    <t>The short term borrowings includes a USD revolving credit facility amounting to RM7.6 miilion.</t>
  </si>
  <si>
    <t>The proceeds from the proposed issuance of the MUNIF/IMTN will be utilised for the following purposed:</t>
  </si>
  <si>
    <t>(a)</t>
  </si>
  <si>
    <t>repayment of the Company and/or its subsidiaries' existing borrowings in Malaysia;</t>
  </si>
  <si>
    <t>(b)</t>
  </si>
  <si>
    <t>to part finance the construction of Phase 1 of the China plant through investment in Hytex Integrated (Suzhou) Co., Ltd. (a wholly owned subsidiary of Nicetex Ltd) via advances to Nicetex Ltd (a wholly owned subsidiary of Hytex Integrated Berhad).</t>
  </si>
  <si>
    <t>(c)</t>
  </si>
  <si>
    <t>future capital expenditure and/or investments of the Company and/or its subsidiaries in Malaysia;</t>
  </si>
  <si>
    <t>(d)</t>
  </si>
  <si>
    <t>working capital requirements of the Company and/or its subsidiaries in Malaysia</t>
  </si>
  <si>
    <t>raising funds through Private Debt Securities at a lower cost;</t>
  </si>
  <si>
    <t>the Islamic capital market also provides a wider base of investors thus enabling more attractive borrowing costs; and</t>
  </si>
  <si>
    <t>the participation in the Islamic capital market is in line with the Government's initiative to enhance the development of the domestic Islamic capital market.</t>
  </si>
  <si>
    <t>The salient terms of the MUNIF/IMTN:</t>
  </si>
  <si>
    <t>On 16 May 2005, the Board of Directors announced the approval was received from the Securities Commission (SC) for the Proposed Issuance of up to RM100.0 Million Murabahah Underwritten Notes Issuance Facility / Islamic Medium Term Notes Facility ("MUNIF/IMTN"). The SC's approval letter dated 9 May 2005 was received by the Company on 12 May 2005.</t>
  </si>
  <si>
    <t>Principal Adviser(s)/Lead Arranger(s)</t>
  </si>
  <si>
    <t>Solicitors</t>
  </si>
  <si>
    <t>Financial Adviser</t>
  </si>
  <si>
    <t>Trustee</t>
  </si>
  <si>
    <t>(e)</t>
  </si>
  <si>
    <t>(f)</t>
  </si>
  <si>
    <t>(g)</t>
  </si>
  <si>
    <t>Facility Agent</t>
  </si>
  <si>
    <t>Syariah Adviser</t>
  </si>
  <si>
    <t>Rating Agency</t>
  </si>
  <si>
    <t>(h)</t>
  </si>
  <si>
    <t>(i)</t>
  </si>
  <si>
    <t>(j)</t>
  </si>
  <si>
    <t>(k)</t>
  </si>
  <si>
    <t>Issue Size (RM)</t>
  </si>
  <si>
    <t>Underwriters and amount underwritten</t>
  </si>
  <si>
    <t>Tenor of issue</t>
  </si>
  <si>
    <t>Reduction Schedule</t>
  </si>
  <si>
    <t>Amanah Short Deposits Berhad ("ASD")</t>
  </si>
  <si>
    <t>Messrs Wong, Beh &amp; Toh</t>
  </si>
  <si>
    <t>ZJ Advisory Sdn Bhd</t>
  </si>
  <si>
    <t>Equity Trust (Malaysia) Berhad</t>
  </si>
  <si>
    <t>ASD</t>
  </si>
  <si>
    <t>Dr Mohd Daud Bakar</t>
  </si>
  <si>
    <t>Malaysian Rating Corporation Berhad (MARC)</t>
  </si>
  <si>
    <t>Nominal value of up to RM100.0 million</t>
  </si>
  <si>
    <t>The MUNIF shall be fully underwritten by ASD at an underwritten rate which will be pegged at a margin above the cost of funds. Throughout the tenure of the MUNIF/IMTN, the underwriter shall have the right to transfer and reduce its underwriting commitments provided that the underwriting commitment is transferred to a new underwriter(s). The underwriting commitment shall be reduced accordingly based on the Redemption Schedule (as defined herein).</t>
  </si>
  <si>
    <t>Seven (7) years from the date of first issuance of the MUNIF/IMTN. The MUNIF shall be issued for maturities of one (1), two (2), three (3), six (6), nine (9) or twelve (12) months, at the option of the Company. In any event the maturity dates and the issue size of the MUNIF shall be subject to the Redemption Schedule. The IMTN can be issued for maturity of one (1) year up to seven (7) years.</t>
  </si>
  <si>
    <t>The proposed MUNIF/IMTN amount shall be reduced in the following manner:</t>
  </si>
  <si>
    <t>Reduction Date (End of Year)</t>
  </si>
  <si>
    <t>Amount of Reduction (RM Million)</t>
  </si>
  <si>
    <t>Facility Amount (RM Million)</t>
  </si>
  <si>
    <t>Four (4)</t>
  </si>
  <si>
    <t>Five (5)</t>
  </si>
  <si>
    <t>Six (6)</t>
  </si>
  <si>
    <t>Seven (7)</t>
  </si>
  <si>
    <t>-</t>
  </si>
  <si>
    <t>None of the directors or substantial shareholders of Hytex have any interest, direct or indirect, in the proposed issuance of the MUNIF/IMTN.</t>
  </si>
  <si>
    <t>The first drawdown from the proposed MUNIF/IMTN is expected to be by second quarter of calender year 2005 or in any event, not more than 24 months from the date of the SC's approval.</t>
  </si>
  <si>
    <t>There was no any other material event subsequent to the end of the current quarter.</t>
  </si>
  <si>
    <t>The rationale for the proposed issuance of the MUNIF/IMTN is based on, among others, the following objectives and considerations:</t>
  </si>
  <si>
    <t>The Board of Directors proposed a final dividend of 2% per share, tax exempt, amounting to RM1.5 million in respect of current financial year ended 31 March 2005. This final dividend is subject to the shareholders' approval at the forthcoming Annual General Meeting and has not been included as a liability in the condensed financial statements. The closure of books to determine shareholders' entitlement of the final dividend will be announced at a later date.</t>
  </si>
  <si>
    <t>B5</t>
  </si>
  <si>
    <t>NET CASH FROM / (USED IN) INVESTING ACTIVITIES</t>
  </si>
  <si>
    <t>NET CASH FROM / (USED IN) FINANCING ACTIVITIES</t>
  </si>
  <si>
    <t>There were no material changes in the composition of the Group for the quarter under review.</t>
  </si>
  <si>
    <t xml:space="preserve">The decrease in profit before taxation is in-line with the decrease in revenue from RM56.3 million for the quarter ended 31 December 2004 to RM42.8 million for the quarter ended 31 March 2005. The gross profit margin and interest expense for quarter ended 31 March 2005 has improved as compared with quarter ended 31 December 2004 but off-setted by the increase in operating expenses for quarter ended 31 March 2005. As the result the profit before taxation margin (ie net profit margin) remained in the range between 5% to 6%.     </t>
  </si>
  <si>
    <r>
      <t xml:space="preserve">The profit before taxation for the current quarter ended 31 March 2005 is RM2.5 million as compared with </t>
    </r>
    <r>
      <rPr>
        <b/>
        <sz val="10"/>
        <color indexed="10"/>
        <rFont val="Arial"/>
        <family val="2"/>
      </rPr>
      <t xml:space="preserve">RM3.1 million in the preceding quarter ended 31 December 2004.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</si>
</sst>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409]dd\ mmmm\,\ yyyy"/>
    <numFmt numFmtId="181" formatCode="_(* #,##0.000_);_(* \(#,##0.000\);_(* &quot;-&quot;??_);_(@_)"/>
    <numFmt numFmtId="182" formatCode="0.0000"/>
    <numFmt numFmtId="183" formatCode="0.000"/>
    <numFmt numFmtId="184" formatCode="0.0"/>
    <numFmt numFmtId="185" formatCode="&quot;$&quot;#,##0.00"/>
    <numFmt numFmtId="186" formatCode="_(* #,##0.0000_);_(* \(#,##0.0000\);_(* &quot;-&quot;??_);_(@_)"/>
    <numFmt numFmtId="187" formatCode="#,##0.0_);\(#,##0.0\)"/>
    <numFmt numFmtId="188" formatCode="&quot;Yes&quot;;&quot;Yes&quot;;&quot;No&quot;"/>
    <numFmt numFmtId="189" formatCode="&quot;True&quot;;&quot;True&quot;;&quot;False&quot;"/>
    <numFmt numFmtId="190" formatCode="&quot;On&quot;;&quot;On&quot;;&quot;Off&quot;"/>
  </numFmts>
  <fonts count="7">
    <font>
      <sz val="10"/>
      <name val="Arial"/>
      <family val="0"/>
    </font>
    <font>
      <b/>
      <sz val="10"/>
      <name val="Arial"/>
      <family val="2"/>
    </font>
    <font>
      <u val="single"/>
      <sz val="10"/>
      <name val="Arial"/>
      <family val="0"/>
    </font>
    <font>
      <b/>
      <i/>
      <sz val="10"/>
      <name val="Arial"/>
      <family val="2"/>
    </font>
    <font>
      <sz val="12"/>
      <color indexed="8"/>
      <name val="Arial"/>
      <family val="2"/>
    </font>
    <font>
      <u val="singleAccounting"/>
      <sz val="10"/>
      <name val="Arial"/>
      <family val="2"/>
    </font>
    <font>
      <b/>
      <sz val="10"/>
      <color indexed="10"/>
      <name val="Arial"/>
      <family val="2"/>
    </font>
  </fonts>
  <fills count="2">
    <fill>
      <patternFill/>
    </fill>
    <fill>
      <patternFill patternType="gray125"/>
    </fill>
  </fills>
  <borders count="18">
    <border>
      <left/>
      <right/>
      <top/>
      <bottom/>
      <diagonal/>
    </border>
    <border>
      <left>
        <color indexed="63"/>
      </left>
      <right>
        <color indexed="63"/>
      </right>
      <top style="thin"/>
      <bottom style="double"/>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179" fontId="0" fillId="0" borderId="0" xfId="15" applyNumberFormat="1" applyAlignment="1">
      <alignment/>
    </xf>
    <xf numFmtId="179" fontId="0" fillId="0" borderId="0" xfId="15" applyNumberFormat="1" applyFont="1" applyAlignment="1">
      <alignment/>
    </xf>
    <xf numFmtId="179" fontId="0" fillId="0" borderId="0" xfId="15" applyNumberFormat="1" applyAlignment="1">
      <alignment horizontal="center"/>
    </xf>
    <xf numFmtId="179" fontId="0" fillId="0" borderId="0" xfId="15" applyNumberFormat="1" applyFont="1" applyAlignment="1">
      <alignment horizontal="center"/>
    </xf>
    <xf numFmtId="179" fontId="0" fillId="0" borderId="0" xfId="15" applyNumberFormat="1" applyFont="1" applyAlignment="1" quotePrefix="1">
      <alignment horizontal="center"/>
    </xf>
    <xf numFmtId="49" fontId="0" fillId="0" borderId="0" xfId="15" applyNumberFormat="1" applyAlignment="1">
      <alignment horizontal="center"/>
    </xf>
    <xf numFmtId="49" fontId="0" fillId="0" borderId="0" xfId="15" applyNumberFormat="1" applyAlignment="1">
      <alignment/>
    </xf>
    <xf numFmtId="179" fontId="0" fillId="0" borderId="0" xfId="15" applyNumberFormat="1" applyBorder="1" applyAlignment="1">
      <alignment/>
    </xf>
    <xf numFmtId="179" fontId="0" fillId="0" borderId="1" xfId="15" applyNumberFormat="1" applyBorder="1" applyAlignment="1">
      <alignment/>
    </xf>
    <xf numFmtId="49" fontId="0" fillId="0" borderId="0" xfId="0" applyNumberFormat="1" applyAlignment="1">
      <alignment/>
    </xf>
    <xf numFmtId="0" fontId="1" fillId="0" borderId="0" xfId="0" applyFont="1" applyAlignment="1">
      <alignment/>
    </xf>
    <xf numFmtId="0" fontId="0" fillId="0" borderId="0" xfId="0" applyAlignment="1">
      <alignment horizontal="left" vertical="center" wrapText="1"/>
    </xf>
    <xf numFmtId="0" fontId="0" fillId="0" borderId="0" xfId="0" applyAlignment="1">
      <alignment horizontal="left" vertical="top" wrapText="1"/>
    </xf>
    <xf numFmtId="179" fontId="0" fillId="0" borderId="0" xfId="15" applyNumberFormat="1" applyFont="1" applyAlignment="1">
      <alignment horizontal="right"/>
    </xf>
    <xf numFmtId="179" fontId="0" fillId="0" borderId="0" xfId="15" applyNumberFormat="1" applyFill="1"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0" fontId="0" fillId="0" borderId="0" xfId="0" applyFill="1" applyAlignment="1">
      <alignment horizontal="left" vertical="top" wrapText="1"/>
    </xf>
    <xf numFmtId="0" fontId="1" fillId="0" borderId="0" xfId="0" applyFont="1" applyAlignment="1">
      <alignment horizontal="left" vertical="center" wrapText="1"/>
    </xf>
    <xf numFmtId="179" fontId="0" fillId="0" borderId="0" xfId="15" applyNumberFormat="1" applyFont="1" applyFill="1" applyAlignment="1" quotePrefix="1">
      <alignment horizontal="center"/>
    </xf>
    <xf numFmtId="0" fontId="0" fillId="0" borderId="0" xfId="0" applyNumberFormat="1" applyAlignment="1">
      <alignment/>
    </xf>
    <xf numFmtId="0" fontId="1" fillId="0" borderId="0" xfId="0" applyNumberFormat="1" applyFont="1" applyAlignment="1">
      <alignment/>
    </xf>
    <xf numFmtId="179" fontId="1" fillId="0" borderId="0" xfId="15"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179" fontId="0" fillId="0" borderId="0" xfId="15" applyNumberFormat="1" applyFont="1" applyAlignment="1">
      <alignment/>
    </xf>
    <xf numFmtId="0" fontId="0" fillId="0" borderId="0" xfId="0" applyNumberFormat="1" applyFont="1" applyAlignment="1">
      <alignment/>
    </xf>
    <xf numFmtId="0" fontId="0" fillId="0" borderId="0" xfId="0" applyAlignment="1">
      <alignment horizontal="center" vertical="center" wrapText="1"/>
    </xf>
    <xf numFmtId="179" fontId="0" fillId="0" borderId="0" xfId="15" applyNumberFormat="1" applyAlignment="1">
      <alignment horizontal="center" vertical="center" wrapText="1"/>
    </xf>
    <xf numFmtId="179" fontId="0" fillId="0" borderId="2" xfId="15" applyNumberFormat="1" applyBorder="1" applyAlignment="1">
      <alignment horizontal="center"/>
    </xf>
    <xf numFmtId="179" fontId="0" fillId="0" borderId="0" xfId="15" applyNumberFormat="1" applyBorder="1" applyAlignment="1">
      <alignment horizontal="center" vertical="center" wrapText="1"/>
    </xf>
    <xf numFmtId="179" fontId="0" fillId="0" borderId="3" xfId="15" applyNumberFormat="1" applyBorder="1" applyAlignment="1">
      <alignment horizontal="center" vertical="center" wrapText="1"/>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xf>
    <xf numFmtId="0" fontId="2" fillId="0" borderId="0" xfId="0" applyFont="1" applyAlignment="1">
      <alignment horizontal="center" vertical="center"/>
    </xf>
    <xf numFmtId="49" fontId="0" fillId="0" borderId="0" xfId="0" applyNumberFormat="1" applyAlignment="1">
      <alignment horizontal="center" vertical="center" wrapText="1"/>
    </xf>
    <xf numFmtId="0" fontId="1" fillId="0" borderId="0" xfId="0" applyFont="1" applyAlignment="1">
      <alignment horizontal="center" vertical="center" wrapText="1"/>
    </xf>
    <xf numFmtId="179" fontId="0" fillId="0" borderId="0" xfId="15" applyNumberFormat="1" applyAlignment="1">
      <alignment horizontal="left" vertical="center"/>
    </xf>
    <xf numFmtId="0" fontId="0" fillId="0" borderId="0" xfId="0" applyAlignment="1">
      <alignment horizontal="center" vertical="top" wrapText="1"/>
    </xf>
    <xf numFmtId="49" fontId="0" fillId="0" borderId="0" xfId="15" applyNumberFormat="1" applyFont="1" applyAlignment="1">
      <alignment/>
    </xf>
    <xf numFmtId="49" fontId="1" fillId="0" borderId="0" xfId="15" applyNumberFormat="1" applyFont="1" applyAlignment="1">
      <alignment/>
    </xf>
    <xf numFmtId="49" fontId="0" fillId="0" borderId="0" xfId="15" applyNumberFormat="1" applyAlignment="1">
      <alignment/>
    </xf>
    <xf numFmtId="179" fontId="0" fillId="0" borderId="3" xfId="15" applyNumberFormat="1" applyFont="1" applyBorder="1" applyAlignment="1">
      <alignment horizontal="center"/>
    </xf>
    <xf numFmtId="179" fontId="0" fillId="0" borderId="0" xfId="15" applyNumberFormat="1"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center" vertical="center" wrapText="1"/>
    </xf>
    <xf numFmtId="49" fontId="0" fillId="0" borderId="0" xfId="0" applyNumberFormat="1" applyBorder="1" applyAlignment="1">
      <alignment/>
    </xf>
    <xf numFmtId="0" fontId="0" fillId="0" borderId="0" xfId="0" applyBorder="1" applyAlignment="1">
      <alignment horizontal="center" vertical="center" wrapText="1"/>
    </xf>
    <xf numFmtId="0" fontId="0" fillId="0" borderId="0" xfId="0" applyBorder="1" applyAlignment="1">
      <alignment horizontal="left" vertical="center"/>
    </xf>
    <xf numFmtId="179" fontId="0" fillId="0" borderId="0" xfId="15" applyNumberFormat="1" applyFont="1" applyFill="1" applyBorder="1" applyAlignment="1">
      <alignment horizontal="center" vertical="center"/>
    </xf>
    <xf numFmtId="179" fontId="0" fillId="0" borderId="0" xfId="15" applyNumberFormat="1" applyBorder="1" applyAlignment="1">
      <alignment horizontal="left" vertical="center"/>
    </xf>
    <xf numFmtId="179" fontId="0" fillId="0" borderId="0" xfId="15" applyNumberFormat="1" applyAlignment="1">
      <alignment/>
    </xf>
    <xf numFmtId="179" fontId="0" fillId="0" borderId="0" xfId="15" applyNumberFormat="1" applyBorder="1" applyAlignment="1">
      <alignment horizontal="right" vertical="center" wrapText="1"/>
    </xf>
    <xf numFmtId="179" fontId="0" fillId="0" borderId="0" xfId="0" applyNumberFormat="1" applyAlignment="1">
      <alignment/>
    </xf>
    <xf numFmtId="0" fontId="0" fillId="0" borderId="0" xfId="0" applyFont="1" applyAlignment="1">
      <alignment horizontal="center" vertical="center"/>
    </xf>
    <xf numFmtId="0" fontId="0" fillId="0" borderId="0" xfId="0" applyFont="1" applyAlignment="1">
      <alignment horizontal="center" vertical="top" wrapText="1"/>
    </xf>
    <xf numFmtId="49" fontId="1" fillId="0" borderId="0" xfId="15" applyNumberFormat="1" applyFont="1" applyFill="1" applyAlignment="1">
      <alignment/>
    </xf>
    <xf numFmtId="49" fontId="0" fillId="0" borderId="0" xfId="15" applyNumberFormat="1" applyFill="1" applyAlignment="1">
      <alignment/>
    </xf>
    <xf numFmtId="49" fontId="0" fillId="0" borderId="0" xfId="15" applyNumberFormat="1" applyFont="1" applyFill="1" applyAlignment="1">
      <alignment/>
    </xf>
    <xf numFmtId="49" fontId="0" fillId="0" borderId="0" xfId="15" applyNumberFormat="1" applyFill="1" applyAlignment="1">
      <alignment horizontal="center"/>
    </xf>
    <xf numFmtId="179" fontId="0" fillId="0" borderId="0" xfId="15" applyNumberFormat="1" applyFill="1" applyAlignment="1">
      <alignment horizontal="center"/>
    </xf>
    <xf numFmtId="179" fontId="0" fillId="0" borderId="0" xfId="15" applyNumberFormat="1" applyFont="1" applyFill="1" applyAlignment="1">
      <alignment horizontal="center"/>
    </xf>
    <xf numFmtId="179" fontId="0" fillId="0" borderId="4" xfId="15" applyNumberFormat="1" applyFill="1" applyBorder="1" applyAlignment="1">
      <alignment/>
    </xf>
    <xf numFmtId="9" fontId="0" fillId="0" borderId="0" xfId="19" applyFill="1" applyAlignment="1">
      <alignment/>
    </xf>
    <xf numFmtId="179" fontId="0" fillId="0" borderId="0" xfId="15" applyNumberFormat="1" applyFill="1" applyBorder="1" applyAlignment="1">
      <alignment/>
    </xf>
    <xf numFmtId="179" fontId="0" fillId="0" borderId="5" xfId="15" applyNumberFormat="1" applyFill="1" applyBorder="1" applyAlignment="1">
      <alignment/>
    </xf>
    <xf numFmtId="43" fontId="0" fillId="0" borderId="0" xfId="15" applyNumberFormat="1" applyFill="1" applyAlignment="1">
      <alignment/>
    </xf>
    <xf numFmtId="179" fontId="0" fillId="0" borderId="0" xfId="15" applyNumberFormat="1" applyFill="1" applyAlignment="1">
      <alignment horizontal="left" vertical="center"/>
    </xf>
    <xf numFmtId="49"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179" fontId="0" fillId="0" borderId="0" xfId="15" applyNumberFormat="1" applyFill="1" applyBorder="1" applyAlignment="1">
      <alignment horizontal="left" vertical="center"/>
    </xf>
    <xf numFmtId="9" fontId="0" fillId="0" borderId="0" xfId="15" applyNumberFormat="1" applyFill="1" applyAlignment="1">
      <alignment/>
    </xf>
    <xf numFmtId="179" fontId="0" fillId="0" borderId="0" xfId="15" applyNumberFormat="1" applyFont="1" applyFill="1" applyAlignment="1">
      <alignment/>
    </xf>
    <xf numFmtId="179" fontId="0" fillId="0" borderId="0" xfId="15" applyNumberFormat="1" applyFont="1" applyFill="1" applyAlignment="1">
      <alignment/>
    </xf>
    <xf numFmtId="179" fontId="0" fillId="0" borderId="0" xfId="15" applyNumberFormat="1" applyFill="1" applyAlignment="1">
      <alignment horizontal="center" vertical="center" wrapText="1"/>
    </xf>
    <xf numFmtId="179" fontId="0" fillId="0" borderId="0" xfId="15" applyNumberFormat="1" applyFont="1" applyFill="1" applyAlignment="1">
      <alignment/>
    </xf>
    <xf numFmtId="179" fontId="0" fillId="0" borderId="6" xfId="15" applyNumberFormat="1" applyFill="1" applyBorder="1" applyAlignment="1">
      <alignment/>
    </xf>
    <xf numFmtId="179" fontId="0" fillId="0" borderId="1" xfId="15" applyNumberFormat="1" applyFill="1" applyBorder="1" applyAlignment="1">
      <alignment/>
    </xf>
    <xf numFmtId="0" fontId="4" fillId="0" borderId="0" xfId="0" applyAlignment="1">
      <alignment horizontal="left" wrapText="1"/>
    </xf>
    <xf numFmtId="2" fontId="0" fillId="0" borderId="0" xfId="0" applyNumberFormat="1" applyFill="1" applyAlignment="1">
      <alignment/>
    </xf>
    <xf numFmtId="179" fontId="0" fillId="0" borderId="0" xfId="15" applyNumberFormat="1" applyFont="1" applyFill="1" applyAlignment="1">
      <alignment vertical="center" wrapText="1"/>
    </xf>
    <xf numFmtId="0" fontId="0" fillId="0" borderId="0" xfId="0" applyFill="1" applyAlignment="1">
      <alignment horizontal="left" vertical="center"/>
    </xf>
    <xf numFmtId="49" fontId="3" fillId="0" borderId="0" xfId="0" applyNumberFormat="1" applyFont="1" applyFill="1" applyAlignment="1">
      <alignment/>
    </xf>
    <xf numFmtId="181" fontId="0" fillId="0" borderId="0" xfId="15" applyNumberFormat="1" applyAlignment="1">
      <alignment/>
    </xf>
    <xf numFmtId="179" fontId="0" fillId="0" borderId="0" xfId="15" applyNumberFormat="1" applyFill="1" applyAlignment="1">
      <alignment vertical="center" wrapText="1"/>
    </xf>
    <xf numFmtId="49" fontId="1" fillId="0" borderId="0" xfId="15" applyNumberFormat="1" applyFont="1" applyAlignment="1">
      <alignment vertical="top" wrapText="1"/>
    </xf>
    <xf numFmtId="49" fontId="0" fillId="0" borderId="0" xfId="15" applyNumberFormat="1" applyFont="1" applyAlignment="1">
      <alignment vertical="center" wrapText="1"/>
    </xf>
    <xf numFmtId="0" fontId="0" fillId="0" borderId="0" xfId="0" applyAlignment="1">
      <alignment horizontal="center"/>
    </xf>
    <xf numFmtId="0" fontId="1" fillId="0" borderId="0" xfId="0" applyFont="1" applyAlignment="1" quotePrefix="1">
      <alignment horizontal="left" vertical="center"/>
    </xf>
    <xf numFmtId="0" fontId="0" fillId="0" borderId="0" xfId="0" applyNumberFormat="1" applyAlignment="1">
      <alignment horizontal="left"/>
    </xf>
    <xf numFmtId="0" fontId="0" fillId="0" borderId="0" xfId="0" applyNumberFormat="1" applyFont="1" applyAlignment="1">
      <alignment horizontal="left"/>
    </xf>
    <xf numFmtId="43" fontId="0" fillId="0" borderId="0" xfId="15" applyFill="1" applyAlignment="1">
      <alignment horizontal="left" vertical="center"/>
    </xf>
    <xf numFmtId="0" fontId="0" fillId="0" borderId="0" xfId="0" applyFill="1" applyAlignment="1">
      <alignment horizontal="center"/>
    </xf>
    <xf numFmtId="49" fontId="0" fillId="0" borderId="0" xfId="15" applyNumberFormat="1" applyAlignment="1">
      <alignment vertical="center"/>
    </xf>
    <xf numFmtId="179" fontId="0" fillId="0" borderId="0" xfId="15" applyNumberFormat="1" applyAlignment="1">
      <alignment vertical="center" wrapText="1"/>
    </xf>
    <xf numFmtId="179" fontId="0" fillId="0" borderId="0" xfId="15" applyNumberFormat="1" applyAlignment="1">
      <alignment vertical="center"/>
    </xf>
    <xf numFmtId="43" fontId="0" fillId="0" borderId="0" xfId="15" applyNumberFormat="1" applyFill="1" applyAlignment="1">
      <alignment horizontal="left" vertical="center"/>
    </xf>
    <xf numFmtId="179" fontId="0" fillId="0" borderId="7" xfId="15" applyNumberFormat="1" applyFont="1" applyBorder="1" applyAlignment="1">
      <alignment horizontal="right"/>
    </xf>
    <xf numFmtId="179" fontId="0" fillId="0" borderId="8" xfId="15" applyNumberFormat="1" applyBorder="1" applyAlignment="1">
      <alignment/>
    </xf>
    <xf numFmtId="179" fontId="0" fillId="0" borderId="9" xfId="15" applyNumberFormat="1" applyBorder="1" applyAlignment="1">
      <alignment/>
    </xf>
    <xf numFmtId="179" fontId="0" fillId="0" borderId="10" xfId="15" applyNumberFormat="1" applyFont="1" applyFill="1" applyBorder="1" applyAlignment="1">
      <alignment horizontal="center"/>
    </xf>
    <xf numFmtId="179" fontId="0" fillId="0" borderId="11" xfId="15" applyNumberFormat="1" applyFont="1" applyFill="1" applyBorder="1" applyAlignment="1">
      <alignment horizontal="center"/>
    </xf>
    <xf numFmtId="179" fontId="0" fillId="0" borderId="3" xfId="15" applyNumberFormat="1" applyFont="1" applyFill="1" applyBorder="1" applyAlignment="1">
      <alignment horizontal="center"/>
    </xf>
    <xf numFmtId="179" fontId="0" fillId="0" borderId="12" xfId="15" applyNumberFormat="1" applyFill="1" applyBorder="1" applyAlignment="1">
      <alignment/>
    </xf>
    <xf numFmtId="179" fontId="0" fillId="0" borderId="10" xfId="15" applyNumberFormat="1" applyFill="1" applyBorder="1" applyAlignment="1">
      <alignment/>
    </xf>
    <xf numFmtId="179" fontId="0" fillId="0" borderId="11" xfId="15" applyNumberFormat="1" applyFill="1" applyBorder="1" applyAlignment="1">
      <alignment/>
    </xf>
    <xf numFmtId="179" fontId="0" fillId="0" borderId="3" xfId="15" applyNumberFormat="1" applyFill="1" applyBorder="1" applyAlignment="1">
      <alignment/>
    </xf>
    <xf numFmtId="43" fontId="0" fillId="0" borderId="0" xfId="15" applyNumberFormat="1" applyFill="1" applyBorder="1" applyAlignment="1">
      <alignment/>
    </xf>
    <xf numFmtId="179" fontId="0" fillId="0" borderId="4" xfId="15" applyNumberFormat="1" applyFont="1" applyFill="1" applyBorder="1" applyAlignment="1">
      <alignment/>
    </xf>
    <xf numFmtId="179" fontId="0" fillId="0" borderId="6" xfId="15" applyNumberFormat="1" applyFont="1" applyFill="1" applyBorder="1" applyAlignment="1">
      <alignment/>
    </xf>
    <xf numFmtId="0" fontId="0" fillId="0" borderId="0" xfId="0" applyFill="1" applyAlignment="1">
      <alignment vertical="center" wrapText="1"/>
    </xf>
    <xf numFmtId="179" fontId="0" fillId="0" borderId="0" xfId="15" applyNumberFormat="1" applyFill="1" applyAlignment="1">
      <alignment vertical="top"/>
    </xf>
    <xf numFmtId="179" fontId="0" fillId="0" borderId="1" xfId="15" applyNumberFormat="1" applyFill="1" applyBorder="1" applyAlignment="1">
      <alignment vertical="top"/>
    </xf>
    <xf numFmtId="0" fontId="0" fillId="0" borderId="0" xfId="0" applyFill="1" applyAlignment="1">
      <alignment horizontal="right" vertical="center"/>
    </xf>
    <xf numFmtId="0" fontId="0" fillId="0" borderId="0" xfId="0" applyFill="1" applyAlignment="1">
      <alignment horizontal="center" vertical="center"/>
    </xf>
    <xf numFmtId="179" fontId="0" fillId="0" borderId="1" xfId="15" applyNumberFormat="1" applyFont="1" applyFill="1" applyBorder="1" applyAlignment="1">
      <alignment horizontal="center" vertical="center"/>
    </xf>
    <xf numFmtId="179" fontId="0" fillId="0" borderId="4" xfId="15" applyNumberFormat="1" applyBorder="1" applyAlignment="1">
      <alignment horizontal="left" vertical="center" wrapText="1"/>
    </xf>
    <xf numFmtId="179" fontId="0" fillId="0" borderId="0" xfId="15" applyNumberFormat="1" applyFill="1" applyBorder="1" applyAlignment="1">
      <alignment horizontal="left" vertical="center" wrapText="1"/>
    </xf>
    <xf numFmtId="179" fontId="0" fillId="0" borderId="0" xfId="15" applyNumberFormat="1" applyFill="1" applyBorder="1" applyAlignment="1">
      <alignment horizontal="center" vertical="center" wrapText="1"/>
    </xf>
    <xf numFmtId="179" fontId="0" fillId="0" borderId="0" xfId="15" applyNumberFormat="1" applyFont="1" applyFill="1" applyAlignment="1">
      <alignment horizontal="center" vertical="center"/>
    </xf>
    <xf numFmtId="179" fontId="0" fillId="0" borderId="0" xfId="15" applyNumberFormat="1" applyFill="1" applyBorder="1" applyAlignment="1">
      <alignment horizontal="center" vertical="center"/>
    </xf>
    <xf numFmtId="179" fontId="0" fillId="0" borderId="13" xfId="0" applyNumberFormat="1" applyFill="1" applyBorder="1" applyAlignment="1">
      <alignment vertical="center" wrapText="1"/>
    </xf>
    <xf numFmtId="179" fontId="0" fillId="0" borderId="14" xfId="15" applyNumberFormat="1" applyFont="1" applyFill="1" applyBorder="1" applyAlignment="1">
      <alignment horizontal="right"/>
    </xf>
    <xf numFmtId="179" fontId="0" fillId="0" borderId="15" xfId="15" applyNumberFormat="1" applyFill="1" applyBorder="1" applyAlignment="1">
      <alignment/>
    </xf>
    <xf numFmtId="179" fontId="0" fillId="0" borderId="0" xfId="15" applyNumberFormat="1" applyFont="1" applyFill="1" applyBorder="1" applyAlignment="1">
      <alignment vertical="center" wrapText="1"/>
    </xf>
    <xf numFmtId="0" fontId="0" fillId="0" borderId="0" xfId="0" applyBorder="1" applyAlignment="1">
      <alignment/>
    </xf>
    <xf numFmtId="179" fontId="0" fillId="0" borderId="0" xfId="15" applyNumberFormat="1" applyFont="1" applyFill="1" applyAlignment="1">
      <alignment horizontal="center" vertical="center" wrapText="1"/>
    </xf>
    <xf numFmtId="179" fontId="0" fillId="0" borderId="0" xfId="15" applyNumberFormat="1" applyFont="1" applyFill="1" applyAlignment="1">
      <alignment horizontal="center"/>
    </xf>
    <xf numFmtId="179" fontId="0" fillId="0" borderId="1" xfId="15" applyNumberFormat="1" applyFont="1" applyFill="1" applyBorder="1" applyAlignment="1">
      <alignment/>
    </xf>
    <xf numFmtId="179" fontId="0" fillId="0" borderId="0" xfId="15" applyNumberFormat="1" applyFont="1" applyFill="1" applyAlignment="1">
      <alignment vertical="center" wrapText="1"/>
    </xf>
    <xf numFmtId="37" fontId="0" fillId="0" borderId="0" xfId="0" applyNumberFormat="1" applyFont="1" applyBorder="1" applyAlignment="1">
      <alignment/>
    </xf>
    <xf numFmtId="49" fontId="0" fillId="0" borderId="0" xfId="0" applyNumberFormat="1" applyFont="1" applyFill="1" applyAlignment="1">
      <alignment/>
    </xf>
    <xf numFmtId="0" fontId="0" fillId="0" borderId="0" xfId="0" applyFont="1" applyFill="1" applyAlignment="1">
      <alignment horizontal="left" vertical="center"/>
    </xf>
    <xf numFmtId="0" fontId="0" fillId="0" borderId="0" xfId="0" applyFont="1" applyFill="1" applyAlignment="1">
      <alignment/>
    </xf>
    <xf numFmtId="179" fontId="0" fillId="0" borderId="0" xfId="15" applyNumberFormat="1" applyFill="1" applyBorder="1" applyAlignment="1">
      <alignment vertical="top"/>
    </xf>
    <xf numFmtId="0" fontId="2" fillId="0" borderId="0" xfId="0" applyFont="1" applyAlignment="1">
      <alignment horizontal="left" vertical="top"/>
    </xf>
    <xf numFmtId="179" fontId="0" fillId="0" borderId="0" xfId="15" applyNumberFormat="1" applyFont="1" applyFill="1" applyBorder="1" applyAlignment="1">
      <alignment horizontal="right" vertical="center" wrapText="1"/>
    </xf>
    <xf numFmtId="179" fontId="2" fillId="0" borderId="0" xfId="15" applyNumberFormat="1" applyFont="1" applyFill="1" applyAlignment="1">
      <alignment horizontal="center" vertical="center"/>
    </xf>
    <xf numFmtId="179" fontId="2" fillId="0" borderId="0" xfId="15" applyNumberFormat="1" applyFont="1" applyFill="1" applyAlignment="1">
      <alignment horizontal="center" vertical="center" wrapText="1"/>
    </xf>
    <xf numFmtId="179" fontId="0" fillId="0" borderId="4" xfId="15" applyNumberFormat="1" applyFont="1" applyFill="1" applyBorder="1" applyAlignment="1">
      <alignment horizontal="center" vertical="center"/>
    </xf>
    <xf numFmtId="179" fontId="0" fillId="0" borderId="0" xfId="15" applyNumberFormat="1" applyFont="1" applyFill="1" applyAlignment="1">
      <alignment horizontal="center" vertical="center"/>
    </xf>
    <xf numFmtId="0" fontId="0" fillId="0" borderId="0" xfId="0" applyFill="1" applyBorder="1" applyAlignment="1">
      <alignment/>
    </xf>
    <xf numFmtId="179" fontId="0" fillId="0" borderId="0" xfId="15" applyNumberFormat="1" applyFont="1" applyFill="1" applyBorder="1" applyAlignment="1">
      <alignment horizontal="center" vertical="center" wrapText="1"/>
    </xf>
    <xf numFmtId="179" fontId="0" fillId="0" borderId="0" xfId="15" applyNumberFormat="1" applyFont="1" applyFill="1" applyBorder="1" applyAlignment="1">
      <alignment/>
    </xf>
    <xf numFmtId="179" fontId="0" fillId="0" borderId="0" xfId="15" applyNumberFormat="1" applyFont="1" applyBorder="1" applyAlignment="1">
      <alignment/>
    </xf>
    <xf numFmtId="0" fontId="1" fillId="0" borderId="0" xfId="0" applyFont="1" applyFill="1" applyAlignment="1">
      <alignment horizontal="left" vertical="center"/>
    </xf>
    <xf numFmtId="179" fontId="0" fillId="0" borderId="8" xfId="15" applyNumberFormat="1" applyFill="1" applyBorder="1" applyAlignment="1">
      <alignment/>
    </xf>
    <xf numFmtId="179" fontId="0" fillId="0" borderId="0" xfId="15" applyNumberFormat="1" applyFont="1" applyFill="1" applyBorder="1" applyAlignment="1">
      <alignment horizontal="left" vertical="center"/>
    </xf>
    <xf numFmtId="179" fontId="0" fillId="0" borderId="1" xfId="15" applyNumberFormat="1"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0" fillId="0" borderId="3" xfId="0" applyFont="1" applyBorder="1" applyAlignment="1">
      <alignment horizontal="center" wrapText="1"/>
    </xf>
    <xf numFmtId="0" fontId="0" fillId="0" borderId="3" xfId="0" applyFont="1" applyBorder="1" applyAlignment="1">
      <alignment horizontal="left" vertical="center" wrapText="1"/>
    </xf>
    <xf numFmtId="184" fontId="0" fillId="0" borderId="3" xfId="0" applyNumberFormat="1" applyFont="1" applyBorder="1" applyAlignment="1">
      <alignment horizontal="center" vertical="center" wrapText="1"/>
    </xf>
    <xf numFmtId="49" fontId="0" fillId="0" borderId="0" xfId="15" applyNumberFormat="1" applyFont="1" applyFill="1" applyAlignment="1">
      <alignment horizontal="center"/>
    </xf>
    <xf numFmtId="179" fontId="0" fillId="0" borderId="0" xfId="15" applyNumberFormat="1" applyFont="1" applyFill="1" applyAlignment="1">
      <alignment horizontal="center"/>
    </xf>
    <xf numFmtId="49" fontId="1" fillId="0" borderId="0" xfId="15" applyNumberFormat="1" applyFont="1" applyFill="1" applyAlignment="1">
      <alignment vertical="center" wrapText="1"/>
    </xf>
    <xf numFmtId="0" fontId="0" fillId="0" borderId="0" xfId="0" applyAlignment="1">
      <alignment/>
    </xf>
    <xf numFmtId="49" fontId="1" fillId="0" borderId="0" xfId="15" applyNumberFormat="1" applyFont="1" applyAlignment="1">
      <alignment vertical="top" wrapText="1"/>
    </xf>
    <xf numFmtId="49" fontId="0" fillId="0" borderId="0" xfId="15" applyNumberFormat="1" applyFont="1" applyFill="1" applyAlignment="1">
      <alignment vertical="center" wrapText="1"/>
    </xf>
    <xf numFmtId="179" fontId="0" fillId="0" borderId="16" xfId="15" applyNumberFormat="1" applyBorder="1" applyAlignment="1">
      <alignment horizontal="center" vertical="center" wrapText="1"/>
    </xf>
    <xf numFmtId="179" fontId="0" fillId="0" borderId="6" xfId="15" applyNumberFormat="1" applyBorder="1" applyAlignment="1">
      <alignment horizontal="center" vertical="center" wrapText="1"/>
    </xf>
    <xf numFmtId="179" fontId="0" fillId="0" borderId="17" xfId="15" applyNumberFormat="1" applyBorder="1" applyAlignment="1">
      <alignment horizontal="center" vertical="center" wrapText="1"/>
    </xf>
    <xf numFmtId="49" fontId="1" fillId="0" borderId="0" xfId="15" applyNumberFormat="1" applyFont="1" applyAlignment="1">
      <alignment horizontal="left" vertical="center" wrapText="1"/>
    </xf>
    <xf numFmtId="49" fontId="0" fillId="0" borderId="0" xfId="15" applyNumberFormat="1" applyFont="1" applyAlignment="1">
      <alignment horizontal="left" vertical="center" wrapText="1"/>
    </xf>
    <xf numFmtId="179" fontId="5" fillId="0" borderId="0" xfId="15" applyNumberFormat="1" applyFont="1" applyBorder="1" applyAlignment="1">
      <alignment horizontal="left"/>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Fill="1" applyBorder="1" applyAlignment="1">
      <alignment horizontal="justify" vertical="center" wrapText="1"/>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ill="1" applyAlignment="1">
      <alignment vertical="center"/>
    </xf>
    <xf numFmtId="0" fontId="1" fillId="0" borderId="0" xfId="0" applyFont="1" applyFill="1" applyAlignment="1">
      <alignment horizontal="left" vertical="center"/>
    </xf>
    <xf numFmtId="0" fontId="0" fillId="0" borderId="0" xfId="0" applyFont="1" applyAlignment="1">
      <alignment horizontal="left" vertical="top" wrapText="1"/>
    </xf>
    <xf numFmtId="43" fontId="6" fillId="0" borderId="0" xfId="15" applyNumberFormat="1" applyFont="1" applyFill="1" applyBorder="1" applyAlignment="1">
      <alignment/>
    </xf>
    <xf numFmtId="0" fontId="6" fillId="0" borderId="0" xfId="0" applyFont="1" applyFill="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0"/>
  <sheetViews>
    <sheetView zoomScale="85" zoomScaleNormal="85" workbookViewId="0" topLeftCell="A1">
      <pane xSplit="5" ySplit="13" topLeftCell="F35" activePane="bottomRight" state="frozen"/>
      <selection pane="topLeft" activeCell="A1" sqref="A1"/>
      <selection pane="topRight" activeCell="F1" sqref="F1"/>
      <selection pane="bottomLeft" activeCell="A14" sqref="A14"/>
      <selection pane="bottomRight" activeCell="E31" sqref="E31"/>
    </sheetView>
  </sheetViews>
  <sheetFormatPr defaultColWidth="9.140625" defaultRowHeight="12.75"/>
  <cols>
    <col min="1" max="1" width="3.7109375" style="63" customWidth="1"/>
    <col min="2" max="2" width="4.421875" style="63" customWidth="1"/>
    <col min="3" max="3" width="4.140625" style="63" customWidth="1"/>
    <col min="4" max="4" width="23.00390625" style="63" customWidth="1"/>
    <col min="5" max="5" width="6.8515625" style="65" customWidth="1"/>
    <col min="6" max="6" width="1.57421875" style="15" customWidth="1"/>
    <col min="7" max="7" width="16.57421875" style="15" customWidth="1"/>
    <col min="8" max="8" width="0.9921875" style="15" customWidth="1"/>
    <col min="9" max="9" width="16.421875" style="15" customWidth="1"/>
    <col min="10" max="10" width="1.8515625" style="15" customWidth="1"/>
    <col min="11" max="11" width="15.00390625" style="15" bestFit="1" customWidth="1"/>
    <col min="12" max="12" width="0.85546875" style="15" customWidth="1"/>
    <col min="13" max="13" width="17.140625" style="15" customWidth="1"/>
    <col min="14" max="14" width="1.28515625" style="15" customWidth="1"/>
    <col min="15" max="16384" width="9.140625" style="15" customWidth="1"/>
  </cols>
  <sheetData>
    <row r="1" ht="12.75">
      <c r="A1" s="62" t="s">
        <v>0</v>
      </c>
    </row>
    <row r="3" ht="12.75">
      <c r="A3" s="64" t="s">
        <v>200</v>
      </c>
    </row>
    <row r="5" ht="12.75">
      <c r="A5" s="64" t="s">
        <v>170</v>
      </c>
    </row>
    <row r="7" spans="1:13" s="66" customFormat="1" ht="12.75">
      <c r="A7" s="65"/>
      <c r="B7" s="65"/>
      <c r="C7" s="65"/>
      <c r="D7" s="65"/>
      <c r="E7" s="65"/>
      <c r="G7" s="162" t="s">
        <v>1</v>
      </c>
      <c r="H7" s="162"/>
      <c r="I7" s="162"/>
      <c r="K7" s="162" t="s">
        <v>7</v>
      </c>
      <c r="L7" s="162"/>
      <c r="M7" s="162"/>
    </row>
    <row r="8" spans="1:13" s="66" customFormat="1" ht="12.75">
      <c r="A8" s="65"/>
      <c r="B8" s="65"/>
      <c r="C8" s="65"/>
      <c r="D8" s="65"/>
      <c r="E8" s="65"/>
      <c r="G8" s="67" t="s">
        <v>2</v>
      </c>
      <c r="H8" s="67"/>
      <c r="I8" s="67" t="s">
        <v>5</v>
      </c>
      <c r="K8" s="67" t="s">
        <v>2</v>
      </c>
      <c r="L8" s="67"/>
      <c r="M8" s="67" t="s">
        <v>5</v>
      </c>
    </row>
    <row r="9" spans="1:13" s="66" customFormat="1" ht="12.75">
      <c r="A9" s="65"/>
      <c r="B9" s="65"/>
      <c r="C9" s="65"/>
      <c r="D9" s="65"/>
      <c r="E9" s="65"/>
      <c r="G9" s="67" t="s">
        <v>3</v>
      </c>
      <c r="H9" s="67"/>
      <c r="I9" s="67" t="s">
        <v>6</v>
      </c>
      <c r="K9" s="67" t="s">
        <v>3</v>
      </c>
      <c r="L9" s="67"/>
      <c r="M9" s="67" t="s">
        <v>6</v>
      </c>
    </row>
    <row r="10" spans="1:13" s="66" customFormat="1" ht="12.75">
      <c r="A10" s="65"/>
      <c r="B10" s="65"/>
      <c r="C10" s="65"/>
      <c r="D10" s="65"/>
      <c r="E10" s="65"/>
      <c r="G10" s="67" t="s">
        <v>4</v>
      </c>
      <c r="H10" s="67"/>
      <c r="I10" s="67" t="s">
        <v>4</v>
      </c>
      <c r="K10" s="67" t="s">
        <v>8</v>
      </c>
      <c r="L10" s="67"/>
      <c r="M10" s="67" t="s">
        <v>9</v>
      </c>
    </row>
    <row r="11" spans="1:13" s="66" customFormat="1" ht="12.75">
      <c r="A11" s="65"/>
      <c r="B11" s="65"/>
      <c r="C11" s="65"/>
      <c r="D11" s="65"/>
      <c r="E11" s="65"/>
      <c r="G11" s="67" t="s">
        <v>201</v>
      </c>
      <c r="H11" s="21"/>
      <c r="I11" s="67" t="s">
        <v>202</v>
      </c>
      <c r="K11" s="67" t="s">
        <v>201</v>
      </c>
      <c r="L11" s="21"/>
      <c r="M11" s="67" t="s">
        <v>202</v>
      </c>
    </row>
    <row r="12" spans="1:13" s="66" customFormat="1" ht="12.75">
      <c r="A12" s="65"/>
      <c r="B12" s="65"/>
      <c r="C12" s="65"/>
      <c r="D12" s="65"/>
      <c r="E12" s="65" t="s">
        <v>157</v>
      </c>
      <c r="G12" s="67" t="s">
        <v>23</v>
      </c>
      <c r="H12" s="67"/>
      <c r="I12" s="67" t="s">
        <v>23</v>
      </c>
      <c r="K12" s="67" t="s">
        <v>23</v>
      </c>
      <c r="L12" s="67"/>
      <c r="M12" s="67" t="s">
        <v>23</v>
      </c>
    </row>
    <row r="14" spans="1:13" ht="12.75">
      <c r="A14" s="64" t="s">
        <v>88</v>
      </c>
      <c r="G14" s="15">
        <v>42800</v>
      </c>
      <c r="I14" s="15">
        <v>35108</v>
      </c>
      <c r="K14" s="15">
        <v>147906</v>
      </c>
      <c r="M14" s="15">
        <v>114672</v>
      </c>
    </row>
    <row r="15" ht="12.75">
      <c r="I15" s="79"/>
    </row>
    <row r="16" spans="1:13" ht="12.75">
      <c r="A16" s="64" t="s">
        <v>89</v>
      </c>
      <c r="G16" s="15">
        <v>-25648</v>
      </c>
      <c r="I16" s="15">
        <v>-23372</v>
      </c>
      <c r="K16" s="15">
        <v>-91492</v>
      </c>
      <c r="M16" s="15">
        <v>-66335</v>
      </c>
    </row>
    <row r="17" spans="7:13" ht="12.75">
      <c r="G17" s="68"/>
      <c r="I17" s="68"/>
      <c r="K17" s="68"/>
      <c r="M17" s="68"/>
    </row>
    <row r="18" spans="1:15" ht="12.75">
      <c r="A18" s="64" t="s">
        <v>90</v>
      </c>
      <c r="G18" s="15">
        <f>SUM(G14:G17)</f>
        <v>17152</v>
      </c>
      <c r="I18" s="15">
        <f>SUM(I14:I17)</f>
        <v>11736</v>
      </c>
      <c r="K18" s="15">
        <f>SUM(K14:K17)</f>
        <v>56414</v>
      </c>
      <c r="M18" s="15">
        <f>SUM(M14:M17)</f>
        <v>48337</v>
      </c>
      <c r="O18" s="69"/>
    </row>
    <row r="19" spans="7:13" ht="12.75">
      <c r="G19" s="78"/>
      <c r="I19" s="78"/>
      <c r="K19" s="78"/>
      <c r="M19" s="78"/>
    </row>
    <row r="20" spans="1:13" ht="12.75">
      <c r="A20" s="64" t="s">
        <v>91</v>
      </c>
      <c r="G20" s="15">
        <v>-13058</v>
      </c>
      <c r="I20" s="15">
        <v>-10226</v>
      </c>
      <c r="K20" s="15">
        <v>-44105</v>
      </c>
      <c r="M20" s="15">
        <v>-40565</v>
      </c>
    </row>
    <row r="21" spans="7:13" ht="12.75">
      <c r="G21" s="68"/>
      <c r="I21" s="68"/>
      <c r="K21" s="68"/>
      <c r="M21" s="68"/>
    </row>
    <row r="22" spans="1:13" ht="12.75">
      <c r="A22" s="64" t="s">
        <v>92</v>
      </c>
      <c r="G22" s="15">
        <f>SUM(G18:G21)</f>
        <v>4094</v>
      </c>
      <c r="I22" s="15">
        <f>SUM(I18:I21)</f>
        <v>1510</v>
      </c>
      <c r="K22" s="15">
        <f>SUM(K18:K21)</f>
        <v>12309</v>
      </c>
      <c r="M22" s="15">
        <f>SUM(M18:M21)</f>
        <v>7772</v>
      </c>
    </row>
    <row r="23" ht="12.75">
      <c r="A23" s="64"/>
    </row>
    <row r="25" spans="1:13" ht="12.75">
      <c r="A25" s="64" t="s">
        <v>93</v>
      </c>
      <c r="G25" s="15">
        <v>-1625</v>
      </c>
      <c r="I25" s="15">
        <v>-658</v>
      </c>
      <c r="K25" s="15">
        <v>-5883</v>
      </c>
      <c r="M25" s="15">
        <v>-3679</v>
      </c>
    </row>
    <row r="26" spans="1:13" ht="12.75">
      <c r="A26" s="64" t="s">
        <v>155</v>
      </c>
      <c r="G26" s="15">
        <v>0</v>
      </c>
      <c r="I26" s="15">
        <v>984</v>
      </c>
      <c r="J26" s="66"/>
      <c r="K26" s="15">
        <v>1312</v>
      </c>
      <c r="M26" s="15">
        <v>3935</v>
      </c>
    </row>
    <row r="27" spans="7:13" ht="12.75">
      <c r="G27" s="68"/>
      <c r="I27" s="68"/>
      <c r="K27" s="68"/>
      <c r="M27" s="68"/>
    </row>
    <row r="28" spans="1:13" ht="12.75">
      <c r="A28" s="64" t="s">
        <v>94</v>
      </c>
      <c r="G28" s="15">
        <f>SUM(G22:G27)</f>
        <v>2469</v>
      </c>
      <c r="I28" s="15">
        <f>SUM(I22:I27)</f>
        <v>1836</v>
      </c>
      <c r="K28" s="15">
        <f>SUM(K22:K27)</f>
        <v>7738</v>
      </c>
      <c r="M28" s="15">
        <f>SUM(M22:M27)</f>
        <v>8028</v>
      </c>
    </row>
    <row r="30" spans="1:13" ht="12.75">
      <c r="A30" s="64" t="s">
        <v>160</v>
      </c>
      <c r="E30" s="161" t="s">
        <v>283</v>
      </c>
      <c r="G30" s="15">
        <v>-1106</v>
      </c>
      <c r="I30" s="15">
        <v>-278</v>
      </c>
      <c r="K30" s="15">
        <v>-2861</v>
      </c>
      <c r="M30" s="15">
        <v>-1781</v>
      </c>
    </row>
    <row r="31" spans="7:13" ht="12.75">
      <c r="G31" s="68"/>
      <c r="I31" s="68"/>
      <c r="K31" s="68"/>
      <c r="M31" s="68"/>
    </row>
    <row r="32" spans="7:13" ht="12.75">
      <c r="G32" s="70"/>
      <c r="I32" s="70"/>
      <c r="K32" s="70"/>
      <c r="M32" s="70"/>
    </row>
    <row r="33" spans="1:13" ht="13.5" thickBot="1">
      <c r="A33" s="64" t="s">
        <v>217</v>
      </c>
      <c r="G33" s="71">
        <f>SUM(G28:G31)</f>
        <v>1363</v>
      </c>
      <c r="I33" s="71">
        <f>SUM(I28:I31)</f>
        <v>1558</v>
      </c>
      <c r="K33" s="71">
        <f>SUM(K28:K31)</f>
        <v>4877</v>
      </c>
      <c r="M33" s="71">
        <f>SUM(M28:M31)</f>
        <v>6247</v>
      </c>
    </row>
    <row r="34" spans="7:13" ht="13.5" thickTop="1">
      <c r="G34" s="70"/>
      <c r="I34" s="70"/>
      <c r="K34" s="70"/>
      <c r="M34" s="70"/>
    </row>
    <row r="35" spans="1:16" ht="12.75">
      <c r="A35" s="64" t="s">
        <v>161</v>
      </c>
      <c r="G35" s="72">
        <f>(G33/150000)*100</f>
        <v>0.9086666666666666</v>
      </c>
      <c r="I35" s="72">
        <f>(I33/150000)*100</f>
        <v>1.0386666666666666</v>
      </c>
      <c r="K35" s="72">
        <f>(K33/150000)*100</f>
        <v>3.251333333333333</v>
      </c>
      <c r="M35" s="72">
        <f>(M33/150000)*100</f>
        <v>4.164666666666666</v>
      </c>
      <c r="P35" s="72"/>
    </row>
    <row r="36" spans="7:13" ht="12.75">
      <c r="G36" s="72"/>
      <c r="I36" s="72"/>
      <c r="K36" s="72"/>
      <c r="M36" s="72"/>
    </row>
    <row r="39" spans="1:13" ht="12.75">
      <c r="A39" s="163" t="s">
        <v>171</v>
      </c>
      <c r="B39" s="163"/>
      <c r="C39" s="163"/>
      <c r="D39" s="163"/>
      <c r="E39" s="163"/>
      <c r="F39" s="163"/>
      <c r="G39" s="163"/>
      <c r="H39" s="163"/>
      <c r="I39" s="163"/>
      <c r="J39" s="163"/>
      <c r="K39" s="163"/>
      <c r="L39" s="163"/>
      <c r="M39" s="163"/>
    </row>
    <row r="40" spans="1:13" ht="12.75">
      <c r="A40" s="164"/>
      <c r="B40" s="164"/>
      <c r="C40" s="164"/>
      <c r="D40" s="164"/>
      <c r="E40" s="164"/>
      <c r="F40" s="164"/>
      <c r="G40" s="164"/>
      <c r="H40" s="164"/>
      <c r="I40" s="164"/>
      <c r="J40" s="164"/>
      <c r="K40" s="164"/>
      <c r="L40" s="164"/>
      <c r="M40" s="164"/>
    </row>
  </sheetData>
  <mergeCells count="3">
    <mergeCell ref="G7:I7"/>
    <mergeCell ref="K7:M7"/>
    <mergeCell ref="A39:M40"/>
  </mergeCells>
  <printOptions/>
  <pageMargins left="0.75" right="0.75" top="0.4" bottom="0.43" header="0.28" footer="0.21"/>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L58"/>
  <sheetViews>
    <sheetView zoomScale="85" zoomScaleNormal="85" workbookViewId="0" topLeftCell="A40">
      <selection activeCell="I51" sqref="I51"/>
    </sheetView>
  </sheetViews>
  <sheetFormatPr defaultColWidth="9.140625" defaultRowHeight="12.75"/>
  <cols>
    <col min="1" max="1" width="3.57421875" style="47" customWidth="1"/>
    <col min="2" max="2" width="6.140625" style="7" customWidth="1"/>
    <col min="3" max="3" width="20.8515625" style="1" customWidth="1"/>
    <col min="4" max="4" width="16.7109375" style="1" customWidth="1"/>
    <col min="5" max="5" width="7.140625" style="3" customWidth="1"/>
    <col min="6" max="6" width="1.57421875" style="1" customWidth="1"/>
    <col min="7" max="7" width="14.8515625" style="15" customWidth="1"/>
    <col min="8" max="8" width="1.8515625" style="1" customWidth="1"/>
    <col min="9" max="9" width="14.421875" style="15" customWidth="1"/>
    <col min="10" max="10" width="1.8515625" style="1" customWidth="1"/>
    <col min="11" max="11" width="7.28125" style="1" customWidth="1"/>
    <col min="12" max="16384" width="9.140625" style="1" customWidth="1"/>
  </cols>
  <sheetData>
    <row r="1" ht="12.75">
      <c r="A1" s="46" t="str">
        <f>CCIS!A1</f>
        <v>HYTEX INTEGRATED BERHAD</v>
      </c>
    </row>
    <row r="3" ht="12.75">
      <c r="A3" s="47" t="str">
        <f>CCIS!A3</f>
        <v>Quarterly report on results for the 4th quarter ended 31 March 2005. The figures have not been audited.</v>
      </c>
    </row>
    <row r="5" ht="12.75">
      <c r="A5" s="45" t="s">
        <v>172</v>
      </c>
    </row>
    <row r="7" spans="1:9" s="3" customFormat="1" ht="12.75">
      <c r="A7" s="47"/>
      <c r="B7" s="6"/>
      <c r="G7" s="67" t="s">
        <v>159</v>
      </c>
      <c r="H7" s="4"/>
      <c r="I7" s="67" t="s">
        <v>159</v>
      </c>
    </row>
    <row r="8" spans="1:9" s="3" customFormat="1" ht="12.75">
      <c r="A8" s="47"/>
      <c r="B8" s="6"/>
      <c r="G8" s="67" t="s">
        <v>13</v>
      </c>
      <c r="H8" s="4"/>
      <c r="I8" s="67" t="s">
        <v>10</v>
      </c>
    </row>
    <row r="9" spans="1:9" s="3" customFormat="1" ht="12.75">
      <c r="A9" s="47"/>
      <c r="B9" s="6"/>
      <c r="G9" s="67" t="s">
        <v>14</v>
      </c>
      <c r="H9" s="4"/>
      <c r="I9" s="67" t="s">
        <v>11</v>
      </c>
    </row>
    <row r="10" spans="1:9" s="3" customFormat="1" ht="12.75">
      <c r="A10" s="47"/>
      <c r="B10" s="6"/>
      <c r="G10" s="67" t="s">
        <v>4</v>
      </c>
      <c r="H10" s="4"/>
      <c r="I10" s="67" t="s">
        <v>12</v>
      </c>
    </row>
    <row r="11" spans="1:9" s="3" customFormat="1" ht="12.75">
      <c r="A11" s="47"/>
      <c r="B11" s="6"/>
      <c r="G11" s="21" t="str">
        <f>CCIS!K11</f>
        <v>31/03/05</v>
      </c>
      <c r="H11" s="5"/>
      <c r="I11" s="21" t="s">
        <v>202</v>
      </c>
    </row>
    <row r="12" spans="1:9" s="3" customFormat="1" ht="12.75">
      <c r="A12" s="47"/>
      <c r="B12" s="6"/>
      <c r="E12" s="3" t="s">
        <v>157</v>
      </c>
      <c r="G12" s="67" t="s">
        <v>23</v>
      </c>
      <c r="H12" s="4"/>
      <c r="I12" s="67" t="s">
        <v>23</v>
      </c>
    </row>
    <row r="13" spans="1:9" s="3" customFormat="1" ht="12.75">
      <c r="A13" s="47"/>
      <c r="B13" s="6"/>
      <c r="G13" s="67"/>
      <c r="H13" s="4"/>
      <c r="I13" s="67"/>
    </row>
    <row r="14" spans="1:9" s="3" customFormat="1" ht="12.75">
      <c r="A14" s="45" t="s">
        <v>95</v>
      </c>
      <c r="B14" s="6"/>
      <c r="G14" s="67">
        <v>61942</v>
      </c>
      <c r="H14" s="4"/>
      <c r="I14" s="15">
        <v>66114</v>
      </c>
    </row>
    <row r="15" spans="1:9" s="3" customFormat="1" ht="12.75">
      <c r="A15" s="45"/>
      <c r="B15" s="6"/>
      <c r="G15" s="67"/>
      <c r="H15" s="4"/>
      <c r="I15" s="15"/>
    </row>
    <row r="16" spans="1:9" s="3" customFormat="1" ht="12.75">
      <c r="A16" s="45" t="s">
        <v>164</v>
      </c>
      <c r="B16" s="6"/>
      <c r="G16" s="67">
        <v>803</v>
      </c>
      <c r="H16" s="4"/>
      <c r="I16" s="15">
        <v>780</v>
      </c>
    </row>
    <row r="17" spans="1:9" s="3" customFormat="1" ht="12.75">
      <c r="A17" s="47"/>
      <c r="B17" s="6"/>
      <c r="G17" s="67"/>
      <c r="H17" s="4"/>
      <c r="I17" s="67"/>
    </row>
    <row r="18" spans="1:9" s="3" customFormat="1" ht="12.75">
      <c r="A18" s="46" t="s">
        <v>96</v>
      </c>
      <c r="B18" s="6"/>
      <c r="G18" s="107"/>
      <c r="H18" s="4"/>
      <c r="I18" s="107"/>
    </row>
    <row r="19" spans="1:9" s="3" customFormat="1" ht="12.75">
      <c r="A19" s="45" t="s">
        <v>97</v>
      </c>
      <c r="B19" s="6"/>
      <c r="G19" s="108">
        <v>86152</v>
      </c>
      <c r="H19" s="4"/>
      <c r="I19" s="108">
        <v>80035</v>
      </c>
    </row>
    <row r="20" spans="1:9" s="3" customFormat="1" ht="12.75">
      <c r="A20" s="45" t="s">
        <v>98</v>
      </c>
      <c r="B20" s="6"/>
      <c r="G20" s="108">
        <v>27332</v>
      </c>
      <c r="H20" s="4"/>
      <c r="I20" s="108">
        <v>18588</v>
      </c>
    </row>
    <row r="21" spans="1:9" s="3" customFormat="1" ht="12.75">
      <c r="A21" s="45" t="s">
        <v>99</v>
      </c>
      <c r="B21" s="6"/>
      <c r="G21" s="108">
        <v>5788</v>
      </c>
      <c r="H21" s="4"/>
      <c r="I21" s="108">
        <v>5258</v>
      </c>
    </row>
    <row r="22" spans="1:9" s="3" customFormat="1" ht="12.75">
      <c r="A22" s="45" t="s">
        <v>100</v>
      </c>
      <c r="B22" s="6"/>
      <c r="G22" s="108">
        <v>3769</v>
      </c>
      <c r="H22" s="4"/>
      <c r="I22" s="108">
        <v>2054</v>
      </c>
    </row>
    <row r="23" spans="1:9" s="3" customFormat="1" ht="12.75">
      <c r="A23" s="47"/>
      <c r="B23" s="6"/>
      <c r="G23" s="109">
        <f>SUM(G19:G22)</f>
        <v>123041</v>
      </c>
      <c r="H23" s="4"/>
      <c r="I23" s="109">
        <f>SUM(I19:I22)</f>
        <v>105935</v>
      </c>
    </row>
    <row r="24" spans="1:9" s="3" customFormat="1" ht="12.75">
      <c r="A24" s="47"/>
      <c r="B24" s="6"/>
      <c r="G24" s="108"/>
      <c r="H24" s="4"/>
      <c r="I24" s="108"/>
    </row>
    <row r="25" spans="1:9" s="3" customFormat="1" ht="12.75">
      <c r="A25" s="46" t="s">
        <v>101</v>
      </c>
      <c r="B25" s="6"/>
      <c r="G25" s="108"/>
      <c r="H25" s="4"/>
      <c r="I25" s="108"/>
    </row>
    <row r="26" spans="1:9" s="3" customFormat="1" ht="12.75">
      <c r="A26" s="45" t="s">
        <v>102</v>
      </c>
      <c r="B26" s="6"/>
      <c r="G26" s="108">
        <v>10006</v>
      </c>
      <c r="H26" s="4"/>
      <c r="I26" s="108">
        <v>5851</v>
      </c>
    </row>
    <row r="27" spans="1:9" s="3" customFormat="1" ht="12.75">
      <c r="A27" s="45" t="s">
        <v>103</v>
      </c>
      <c r="B27" s="6"/>
      <c r="G27" s="108">
        <v>6611</v>
      </c>
      <c r="H27" s="4"/>
      <c r="I27" s="108">
        <f>6385+183</f>
        <v>6568</v>
      </c>
    </row>
    <row r="28" spans="1:9" s="3" customFormat="1" ht="12.75">
      <c r="A28" s="45" t="s">
        <v>104</v>
      </c>
      <c r="B28" s="6"/>
      <c r="G28" s="108">
        <v>1506</v>
      </c>
      <c r="H28" s="4"/>
      <c r="I28" s="108">
        <v>2915</v>
      </c>
    </row>
    <row r="29" spans="1:9" s="3" customFormat="1" ht="12.75">
      <c r="A29" s="45" t="s">
        <v>105</v>
      </c>
      <c r="B29" s="6"/>
      <c r="E29" s="3" t="s">
        <v>163</v>
      </c>
      <c r="G29" s="108">
        <v>57591</v>
      </c>
      <c r="H29" s="4"/>
      <c r="I29" s="108">
        <v>47522</v>
      </c>
    </row>
    <row r="30" spans="1:9" s="3" customFormat="1" ht="12.75">
      <c r="A30" s="45" t="s">
        <v>106</v>
      </c>
      <c r="B30" s="6"/>
      <c r="G30" s="108">
        <v>1097</v>
      </c>
      <c r="H30" s="4"/>
      <c r="I30" s="108">
        <v>1056</v>
      </c>
    </row>
    <row r="31" spans="1:9" s="3" customFormat="1" ht="12.75">
      <c r="A31" s="47"/>
      <c r="B31" s="6"/>
      <c r="G31" s="48">
        <f>SUM(G26:G30)</f>
        <v>76811</v>
      </c>
      <c r="H31" s="4"/>
      <c r="I31" s="109">
        <f>SUM(I26:I30)</f>
        <v>63912</v>
      </c>
    </row>
    <row r="32" spans="7:12" ht="12.75">
      <c r="G32" s="110"/>
      <c r="I32" s="110"/>
      <c r="L32" s="3"/>
    </row>
    <row r="33" spans="1:12" ht="12.75">
      <c r="A33" s="46" t="s">
        <v>107</v>
      </c>
      <c r="G33" s="70">
        <f>G23-G31</f>
        <v>46230</v>
      </c>
      <c r="I33" s="70">
        <f>I23-I31</f>
        <v>42023</v>
      </c>
      <c r="L33" s="3"/>
    </row>
    <row r="34" spans="7:12" ht="12.75">
      <c r="G34" s="70"/>
      <c r="I34" s="70"/>
      <c r="L34" s="3"/>
    </row>
    <row r="35" spans="7:12" ht="19.5" customHeight="1" thickBot="1">
      <c r="G35" s="9">
        <f>G14+G33+G16</f>
        <v>108975</v>
      </c>
      <c r="H35" s="9"/>
      <c r="I35" s="84">
        <f>I14+I33+I16</f>
        <v>108917</v>
      </c>
      <c r="L35" s="3"/>
    </row>
    <row r="36" spans="7:9" ht="13.5" thickTop="1">
      <c r="G36" s="70"/>
      <c r="I36" s="70"/>
    </row>
    <row r="37" spans="1:9" ht="12.75">
      <c r="A37" s="45" t="s">
        <v>108</v>
      </c>
      <c r="G37" s="70"/>
      <c r="I37" s="70"/>
    </row>
    <row r="38" spans="1:9" ht="12.75">
      <c r="A38" s="46" t="s">
        <v>109</v>
      </c>
      <c r="G38" s="70"/>
      <c r="I38" s="70"/>
    </row>
    <row r="39" spans="1:9" ht="12.75">
      <c r="A39" s="45" t="s">
        <v>25</v>
      </c>
      <c r="G39" s="15">
        <v>75000</v>
      </c>
      <c r="H39" s="15"/>
      <c r="I39" s="15">
        <v>75000</v>
      </c>
    </row>
    <row r="40" spans="1:9" ht="12.75">
      <c r="A40" s="45" t="s">
        <v>110</v>
      </c>
      <c r="G40" s="70">
        <v>26329</v>
      </c>
      <c r="I40" s="15">
        <v>24261</v>
      </c>
    </row>
    <row r="41" spans="7:9" ht="12.75">
      <c r="G41" s="68"/>
      <c r="I41" s="68"/>
    </row>
    <row r="42" spans="7:9" ht="12.75">
      <c r="G42" s="70">
        <f>SUM(G39:G41)</f>
        <v>101329</v>
      </c>
      <c r="I42" s="70">
        <f>SUM(I39:I41)</f>
        <v>99261</v>
      </c>
    </row>
    <row r="43" spans="7:12" ht="12.75">
      <c r="G43" s="70"/>
      <c r="I43" s="70"/>
      <c r="L43" s="90"/>
    </row>
    <row r="44" spans="1:9" ht="12.75">
      <c r="A44" s="46" t="s">
        <v>111</v>
      </c>
      <c r="G44" s="111"/>
      <c r="I44" s="111"/>
    </row>
    <row r="45" spans="1:9" ht="12.75">
      <c r="A45" s="45" t="s">
        <v>112</v>
      </c>
      <c r="E45" s="3" t="s">
        <v>163</v>
      </c>
      <c r="G45" s="112">
        <v>3369</v>
      </c>
      <c r="I45" s="112">
        <v>5379</v>
      </c>
    </row>
    <row r="46" spans="1:9" ht="12.75">
      <c r="A46" s="45" t="s">
        <v>113</v>
      </c>
      <c r="G46" s="110">
        <v>4277</v>
      </c>
      <c r="I46" s="110">
        <v>4277</v>
      </c>
    </row>
    <row r="47" spans="7:9" ht="12.75">
      <c r="G47" s="113">
        <f>SUM(G45:G46)</f>
        <v>7646</v>
      </c>
      <c r="I47" s="113">
        <f>SUM(I45:I46)</f>
        <v>9656</v>
      </c>
    </row>
    <row r="48" spans="7:9" ht="12.75">
      <c r="G48" s="70"/>
      <c r="I48" s="70"/>
    </row>
    <row r="49" spans="7:9" ht="19.5" customHeight="1" thickBot="1">
      <c r="G49" s="84">
        <f>G42+G47</f>
        <v>108975</v>
      </c>
      <c r="I49" s="84">
        <f>I42+I47</f>
        <v>108917</v>
      </c>
    </row>
    <row r="50" spans="7:9" ht="13.5" thickTop="1">
      <c r="G50" s="70"/>
      <c r="I50" s="70"/>
    </row>
    <row r="51" spans="1:9" ht="12.75">
      <c r="A51" s="45" t="s">
        <v>114</v>
      </c>
      <c r="G51" s="186">
        <f>(G42-G16)/150000</f>
        <v>0.6701733333333333</v>
      </c>
      <c r="I51" s="186">
        <f>(I42-I16)/150000</f>
        <v>0.65654</v>
      </c>
    </row>
    <row r="52" spans="7:9" ht="12.75">
      <c r="G52" s="114"/>
      <c r="I52" s="70"/>
    </row>
    <row r="53" spans="7:9" ht="12.75">
      <c r="G53" s="114"/>
      <c r="I53" s="70"/>
    </row>
    <row r="54" spans="7:9" ht="12.75">
      <c r="G54" s="114"/>
      <c r="I54" s="70"/>
    </row>
    <row r="55" ht="12.75">
      <c r="A55" s="47" t="s">
        <v>136</v>
      </c>
    </row>
    <row r="56" spans="1:11" ht="27.75" customHeight="1">
      <c r="A56" s="166" t="s">
        <v>185</v>
      </c>
      <c r="B56" s="166"/>
      <c r="C56" s="166"/>
      <c r="D56" s="166"/>
      <c r="E56" s="166"/>
      <c r="F56" s="166"/>
      <c r="G56" s="166"/>
      <c r="H56" s="166"/>
      <c r="I56" s="166"/>
      <c r="J56" s="93"/>
      <c r="K56" s="93"/>
    </row>
    <row r="58" spans="1:11" ht="30" customHeight="1">
      <c r="A58" s="165" t="s">
        <v>180</v>
      </c>
      <c r="B58" s="165"/>
      <c r="C58" s="165"/>
      <c r="D58" s="165"/>
      <c r="E58" s="165"/>
      <c r="F58" s="165"/>
      <c r="G58" s="165"/>
      <c r="H58" s="165"/>
      <c r="I58" s="165"/>
      <c r="J58" s="92"/>
      <c r="K58" s="92"/>
    </row>
  </sheetData>
  <mergeCells count="2">
    <mergeCell ref="A58:I58"/>
    <mergeCell ref="A56:I56"/>
  </mergeCells>
  <printOptions/>
  <pageMargins left="0.75" right="0.75" top="0.35" bottom="0.28" header="0.26" footer="0.19"/>
  <pageSetup fitToHeight="1" fitToWidth="1" horizontalDpi="600" verticalDpi="600" orientation="portrait" scale="97" r:id="rId1"/>
</worksheet>
</file>

<file path=xl/worksheets/sheet3.xml><?xml version="1.0" encoding="utf-8"?>
<worksheet xmlns="http://schemas.openxmlformats.org/spreadsheetml/2006/main" xmlns:r="http://schemas.openxmlformats.org/officeDocument/2006/relationships">
  <sheetPr>
    <pageSetUpPr fitToPage="1"/>
  </sheetPr>
  <dimension ref="A1:N49"/>
  <sheetViews>
    <sheetView zoomScale="80" zoomScaleNormal="80" workbookViewId="0" topLeftCell="A7">
      <selection activeCell="M21" sqref="M21"/>
    </sheetView>
  </sheetViews>
  <sheetFormatPr defaultColWidth="9.140625" defaultRowHeight="12.75"/>
  <cols>
    <col min="1" max="1" width="2.57421875" style="1" customWidth="1"/>
    <col min="2" max="2" width="21.421875" style="1" customWidth="1"/>
    <col min="3" max="3" width="22.421875" style="1" customWidth="1"/>
    <col min="4" max="4" width="5.7109375" style="1" bestFit="1" customWidth="1"/>
    <col min="5" max="5" width="16.421875" style="1" customWidth="1"/>
    <col min="6" max="6" width="1.28515625" style="1" customWidth="1"/>
    <col min="7" max="7" width="16.57421875" style="1" customWidth="1"/>
    <col min="8" max="8" width="1.28515625" style="1" customWidth="1"/>
    <col min="9" max="9" width="16.28125" style="1" customWidth="1"/>
    <col min="10" max="10" width="1.28515625" style="1" customWidth="1"/>
    <col min="11" max="11" width="14.8515625" style="1" customWidth="1"/>
    <col min="12" max="12" width="1.1484375" style="1" customWidth="1"/>
    <col min="13" max="13" width="15.8515625" style="1" customWidth="1"/>
    <col min="14" max="16384" width="9.140625" style="1" customWidth="1"/>
  </cols>
  <sheetData>
    <row r="1" ht="12.75">
      <c r="A1" s="24" t="str">
        <f>CCBS!A1</f>
        <v>HYTEX INTEGRATED BERHAD</v>
      </c>
    </row>
    <row r="3" ht="12.75">
      <c r="A3" s="27" t="str">
        <f>CCBS!A3</f>
        <v>Quarterly report on results for the 4th quarter ended 31 March 2005. The figures have not been audited.</v>
      </c>
    </row>
    <row r="5" ht="12.75">
      <c r="A5" s="1" t="s">
        <v>153</v>
      </c>
    </row>
    <row r="6" ht="12.75">
      <c r="L6" s="8"/>
    </row>
    <row r="7" spans="7:13" ht="12.75">
      <c r="G7" s="167" t="s">
        <v>29</v>
      </c>
      <c r="H7" s="168"/>
      <c r="I7" s="168"/>
      <c r="J7" s="168"/>
      <c r="K7" s="169"/>
      <c r="L7" s="31"/>
      <c r="M7" s="33" t="s">
        <v>30</v>
      </c>
    </row>
    <row r="8" spans="4:13" s="30" customFormat="1" ht="54.75" customHeight="1">
      <c r="D8" s="30" t="s">
        <v>157</v>
      </c>
      <c r="E8" s="30" t="s">
        <v>25</v>
      </c>
      <c r="G8" s="30" t="s">
        <v>26</v>
      </c>
      <c r="I8" s="30" t="s">
        <v>27</v>
      </c>
      <c r="K8" s="30" t="s">
        <v>28</v>
      </c>
      <c r="L8" s="32"/>
      <c r="M8" s="30" t="s">
        <v>178</v>
      </c>
    </row>
    <row r="9" spans="5:13" ht="12.75">
      <c r="E9" s="3" t="s">
        <v>23</v>
      </c>
      <c r="F9" s="3"/>
      <c r="G9" s="3" t="s">
        <v>23</v>
      </c>
      <c r="H9" s="3"/>
      <c r="I9" s="3" t="s">
        <v>23</v>
      </c>
      <c r="J9" s="3"/>
      <c r="K9" s="3" t="s">
        <v>23</v>
      </c>
      <c r="L9" s="3"/>
      <c r="M9" s="3" t="s">
        <v>23</v>
      </c>
    </row>
    <row r="10" spans="5:13" ht="12.75">
      <c r="E10" s="3"/>
      <c r="F10" s="3"/>
      <c r="G10" s="3"/>
      <c r="H10" s="3"/>
      <c r="I10" s="3"/>
      <c r="J10" s="3"/>
      <c r="K10" s="3"/>
      <c r="L10" s="3"/>
      <c r="M10" s="3"/>
    </row>
    <row r="11" spans="1:13" ht="12.75">
      <c r="A11" s="24" t="s">
        <v>165</v>
      </c>
      <c r="E11" s="14"/>
      <c r="G11" s="14"/>
      <c r="I11" s="14"/>
      <c r="K11" s="14"/>
      <c r="M11" s="14"/>
    </row>
    <row r="13" spans="1:13" ht="12.75">
      <c r="A13" s="2" t="s">
        <v>214</v>
      </c>
      <c r="E13" s="1">
        <v>75000</v>
      </c>
      <c r="G13" s="1">
        <v>10365</v>
      </c>
      <c r="I13" s="1">
        <v>1312</v>
      </c>
      <c r="K13" s="1">
        <v>-9</v>
      </c>
      <c r="M13" s="1">
        <v>12593</v>
      </c>
    </row>
    <row r="14" spans="9:13" ht="12.75">
      <c r="I14" s="15"/>
      <c r="J14" s="15"/>
      <c r="K14" s="15"/>
      <c r="L14" s="15"/>
      <c r="M14" s="15"/>
    </row>
    <row r="15" spans="2:13" ht="12.75">
      <c r="B15" s="2" t="s">
        <v>130</v>
      </c>
      <c r="E15" s="15">
        <v>0</v>
      </c>
      <c r="F15" s="15"/>
      <c r="G15" s="15">
        <v>0</v>
      </c>
      <c r="H15" s="15"/>
      <c r="I15" s="15">
        <v>0</v>
      </c>
      <c r="J15" s="15"/>
      <c r="K15" s="15">
        <v>3</v>
      </c>
      <c r="L15" s="15"/>
      <c r="M15" s="15">
        <v>0</v>
      </c>
    </row>
    <row r="16" spans="2:13" ht="12.75">
      <c r="B16" s="2"/>
      <c r="E16" s="15"/>
      <c r="F16" s="15"/>
      <c r="G16" s="15"/>
      <c r="H16" s="15"/>
      <c r="I16" s="15"/>
      <c r="J16" s="15"/>
      <c r="K16" s="15"/>
      <c r="L16" s="15"/>
      <c r="M16" s="15"/>
    </row>
    <row r="17" spans="2:13" ht="12.75">
      <c r="B17" s="2" t="s">
        <v>129</v>
      </c>
      <c r="E17" s="15">
        <v>0</v>
      </c>
      <c r="F17" s="15"/>
      <c r="G17" s="15">
        <v>0</v>
      </c>
      <c r="H17" s="15"/>
      <c r="I17" s="15">
        <v>-1312</v>
      </c>
      <c r="J17" s="15"/>
      <c r="K17" s="15">
        <v>0</v>
      </c>
      <c r="L17" s="15"/>
      <c r="M17" s="15">
        <v>0</v>
      </c>
    </row>
    <row r="18" spans="2:13" ht="12.75">
      <c r="B18" s="2"/>
      <c r="E18" s="15"/>
      <c r="F18" s="15"/>
      <c r="G18" s="15"/>
      <c r="H18" s="15"/>
      <c r="I18" s="15"/>
      <c r="J18" s="15"/>
      <c r="K18" s="15"/>
      <c r="L18" s="15"/>
      <c r="M18" s="15"/>
    </row>
    <row r="19" spans="2:13" ht="12.75">
      <c r="B19" s="2" t="s">
        <v>131</v>
      </c>
      <c r="E19" s="15">
        <v>0</v>
      </c>
      <c r="F19" s="15"/>
      <c r="G19" s="15">
        <v>0</v>
      </c>
      <c r="H19" s="15"/>
      <c r="I19" s="15">
        <v>0</v>
      </c>
      <c r="J19" s="15"/>
      <c r="K19" s="15">
        <v>0</v>
      </c>
      <c r="L19" s="15"/>
      <c r="M19" s="15">
        <v>0</v>
      </c>
    </row>
    <row r="20" spans="5:13" ht="12.75">
      <c r="E20" s="15"/>
      <c r="F20" s="15"/>
      <c r="G20" s="15"/>
      <c r="H20" s="15"/>
      <c r="I20" s="15"/>
      <c r="J20" s="15"/>
      <c r="K20" s="15"/>
      <c r="L20" s="15"/>
      <c r="M20" s="15"/>
    </row>
    <row r="21" spans="2:13" ht="12.75">
      <c r="B21" s="2" t="s">
        <v>216</v>
      </c>
      <c r="E21" s="15">
        <v>0</v>
      </c>
      <c r="F21" s="15"/>
      <c r="G21" s="15">
        <v>0</v>
      </c>
      <c r="H21" s="15"/>
      <c r="I21" s="15">
        <v>0</v>
      </c>
      <c r="J21" s="15"/>
      <c r="K21" s="15">
        <v>0</v>
      </c>
      <c r="L21" s="15"/>
      <c r="M21" s="15">
        <f>CCIS!K33</f>
        <v>4877</v>
      </c>
    </row>
    <row r="22" spans="2:13" ht="12.75">
      <c r="B22" s="2"/>
      <c r="E22" s="15"/>
      <c r="F22" s="15"/>
      <c r="G22" s="15"/>
      <c r="H22" s="15"/>
      <c r="I22" s="15"/>
      <c r="J22" s="15"/>
      <c r="K22" s="15"/>
      <c r="L22" s="15"/>
      <c r="M22" s="15"/>
    </row>
    <row r="23" spans="2:13" ht="12.75">
      <c r="B23" s="79" t="s">
        <v>135</v>
      </c>
      <c r="E23" s="15">
        <v>0</v>
      </c>
      <c r="F23" s="15"/>
      <c r="G23" s="15">
        <v>0</v>
      </c>
      <c r="H23" s="15"/>
      <c r="I23" s="15">
        <v>0</v>
      </c>
      <c r="J23" s="15"/>
      <c r="K23" s="15">
        <v>0</v>
      </c>
      <c r="L23" s="15"/>
      <c r="M23" s="15">
        <v>-1500</v>
      </c>
    </row>
    <row r="24" spans="5:13" ht="12.75">
      <c r="E24" s="15"/>
      <c r="F24" s="15"/>
      <c r="G24" s="15"/>
      <c r="H24" s="15"/>
      <c r="I24" s="15"/>
      <c r="J24" s="15"/>
      <c r="K24" s="15"/>
      <c r="L24" s="15"/>
      <c r="M24" s="15"/>
    </row>
    <row r="25" spans="1:13" ht="13.5" thickBot="1">
      <c r="A25" s="24" t="s">
        <v>204</v>
      </c>
      <c r="E25" s="9">
        <f>SUM(E11:E24)</f>
        <v>75000</v>
      </c>
      <c r="G25" s="9">
        <f>SUM(G11:G24)</f>
        <v>10365</v>
      </c>
      <c r="I25" s="9">
        <f>SUM(I11:I24)</f>
        <v>0</v>
      </c>
      <c r="K25" s="9">
        <f>SUM(K11:K24)</f>
        <v>-6</v>
      </c>
      <c r="M25" s="9">
        <f>SUM(M11:M24)</f>
        <v>15970</v>
      </c>
    </row>
    <row r="26" ht="13.5" thickTop="1"/>
    <row r="28" spans="5:13" ht="12.75">
      <c r="E28" s="3"/>
      <c r="F28" s="3"/>
      <c r="G28" s="3"/>
      <c r="H28" s="3"/>
      <c r="I28" s="3"/>
      <c r="J28" s="3"/>
      <c r="K28" s="3"/>
      <c r="L28" s="3"/>
      <c r="M28" s="3"/>
    </row>
    <row r="29" ht="12.75">
      <c r="A29" s="24" t="s">
        <v>168</v>
      </c>
    </row>
    <row r="30" spans="2:13" ht="12.75">
      <c r="B30" s="24" t="s">
        <v>179</v>
      </c>
      <c r="E30" s="104">
        <v>75000</v>
      </c>
      <c r="F30" s="105"/>
      <c r="G30" s="105">
        <v>10366</v>
      </c>
      <c r="H30" s="105"/>
      <c r="I30" s="153">
        <v>7462</v>
      </c>
      <c r="J30" s="105"/>
      <c r="K30" s="105">
        <v>-32</v>
      </c>
      <c r="L30" s="105"/>
      <c r="M30" s="106">
        <v>9305</v>
      </c>
    </row>
    <row r="31" spans="1:14" ht="12.75">
      <c r="A31" s="24"/>
      <c r="B31" s="1" t="s">
        <v>143</v>
      </c>
      <c r="D31" s="3" t="s">
        <v>156</v>
      </c>
      <c r="E31" s="129">
        <v>0</v>
      </c>
      <c r="F31" s="68"/>
      <c r="G31" s="68">
        <v>0</v>
      </c>
      <c r="H31" s="68"/>
      <c r="I31" s="68">
        <v>-2215</v>
      </c>
      <c r="J31" s="68"/>
      <c r="K31" s="68">
        <v>0</v>
      </c>
      <c r="L31" s="68"/>
      <c r="M31" s="130">
        <v>-1459</v>
      </c>
      <c r="N31" s="15"/>
    </row>
    <row r="32" spans="1:13" ht="12.75">
      <c r="A32" s="24"/>
      <c r="B32" s="24" t="s">
        <v>148</v>
      </c>
      <c r="E32" s="14">
        <f>SUM(E30:E31)</f>
        <v>75000</v>
      </c>
      <c r="G32" s="14">
        <f>SUM(G30:G31)</f>
        <v>10366</v>
      </c>
      <c r="I32" s="14">
        <f>SUM(I30:I31)</f>
        <v>5247</v>
      </c>
      <c r="K32" s="14">
        <f>SUM(K30:K31)</f>
        <v>-32</v>
      </c>
      <c r="M32" s="14">
        <f>SUM(M30:M31)</f>
        <v>7846</v>
      </c>
    </row>
    <row r="34" ht="12.75">
      <c r="A34" s="2" t="s">
        <v>215</v>
      </c>
    </row>
    <row r="36" spans="2:13" ht="12.75">
      <c r="B36" s="2" t="s">
        <v>130</v>
      </c>
      <c r="E36" s="1">
        <v>0</v>
      </c>
      <c r="G36" s="1">
        <v>0</v>
      </c>
      <c r="I36" s="1">
        <v>0</v>
      </c>
      <c r="K36" s="1">
        <v>23</v>
      </c>
      <c r="M36" s="1">
        <v>0</v>
      </c>
    </row>
    <row r="37" ht="12.75">
      <c r="B37" s="2"/>
    </row>
    <row r="38" spans="2:13" ht="12.75">
      <c r="B38" s="2" t="s">
        <v>129</v>
      </c>
      <c r="E38" s="1">
        <v>0</v>
      </c>
      <c r="G38" s="1">
        <v>0</v>
      </c>
      <c r="I38" s="1">
        <v>-3935</v>
      </c>
      <c r="K38" s="1">
        <v>0</v>
      </c>
      <c r="M38" s="1">
        <v>0</v>
      </c>
    </row>
    <row r="39" ht="12.75">
      <c r="B39" s="2"/>
    </row>
    <row r="40" spans="2:13" ht="12.75">
      <c r="B40" s="2" t="s">
        <v>131</v>
      </c>
      <c r="E40" s="1">
        <v>0</v>
      </c>
      <c r="G40" s="1">
        <v>-1</v>
      </c>
      <c r="I40" s="1">
        <v>0</v>
      </c>
      <c r="K40" s="1">
        <v>0</v>
      </c>
      <c r="M40" s="1">
        <v>0</v>
      </c>
    </row>
    <row r="42" spans="2:13" ht="12.75">
      <c r="B42" s="2" t="s">
        <v>216</v>
      </c>
      <c r="E42" s="1">
        <v>0</v>
      </c>
      <c r="G42" s="1">
        <v>0</v>
      </c>
      <c r="I42" s="1">
        <v>0</v>
      </c>
      <c r="K42" s="1">
        <v>0</v>
      </c>
      <c r="M42" s="1">
        <v>6247</v>
      </c>
    </row>
    <row r="43" ht="12.75">
      <c r="B43" s="2"/>
    </row>
    <row r="44" spans="2:13" ht="12.75">
      <c r="B44" s="2" t="s">
        <v>135</v>
      </c>
      <c r="E44" s="1">
        <v>0</v>
      </c>
      <c r="G44" s="1">
        <v>0</v>
      </c>
      <c r="I44" s="1">
        <v>0</v>
      </c>
      <c r="K44" s="1">
        <v>0</v>
      </c>
      <c r="M44" s="1">
        <v>-1500</v>
      </c>
    </row>
    <row r="46" spans="1:13" ht="13.5" thickBot="1">
      <c r="A46" s="24" t="s">
        <v>203</v>
      </c>
      <c r="E46" s="9">
        <f>E32+E36+E38+E40+E42+E44</f>
        <v>75000</v>
      </c>
      <c r="G46" s="9">
        <f>G32+G36+G38+G40+G42+G44</f>
        <v>10365</v>
      </c>
      <c r="I46" s="9">
        <f>I32+I36+I38+I40+I42+I44</f>
        <v>1312</v>
      </c>
      <c r="K46" s="9">
        <f>K32+K36+K38+K40+K42+K44</f>
        <v>-9</v>
      </c>
      <c r="M46" s="9">
        <f>M32+M36+M38+M40+M42+M44</f>
        <v>12593</v>
      </c>
    </row>
    <row r="47" ht="13.5" thickTop="1"/>
    <row r="48" ht="16.5" customHeight="1"/>
    <row r="49" spans="1:13" ht="37.5" customHeight="1">
      <c r="A49" s="170" t="s">
        <v>173</v>
      </c>
      <c r="B49" s="170"/>
      <c r="C49" s="170"/>
      <c r="D49" s="170"/>
      <c r="E49" s="170"/>
      <c r="F49" s="170"/>
      <c r="G49" s="170"/>
      <c r="H49" s="170"/>
      <c r="I49" s="170"/>
      <c r="J49" s="170"/>
      <c r="K49" s="170"/>
      <c r="L49" s="170"/>
      <c r="M49" s="170"/>
    </row>
  </sheetData>
  <mergeCells count="2">
    <mergeCell ref="G7:K7"/>
    <mergeCell ref="A49:M49"/>
  </mergeCells>
  <printOptions/>
  <pageMargins left="0.33" right="0.24" top="1" bottom="1" header="0.5" footer="0.5"/>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M45"/>
  <sheetViews>
    <sheetView zoomScale="85" zoomScaleNormal="85" workbookViewId="0" topLeftCell="A1">
      <selection activeCell="A29" sqref="A29"/>
    </sheetView>
  </sheetViews>
  <sheetFormatPr defaultColWidth="9.140625" defaultRowHeight="12.75"/>
  <cols>
    <col min="1" max="1" width="4.421875" style="1" customWidth="1"/>
    <col min="2" max="5" width="9.140625" style="1" customWidth="1"/>
    <col min="6" max="6" width="17.7109375" style="1" customWidth="1"/>
    <col min="7" max="7" width="11.7109375" style="82" customWidth="1"/>
    <col min="8" max="8" width="2.57421875" style="15" customWidth="1"/>
    <col min="9" max="9" width="11.7109375" style="15" customWidth="1"/>
    <col min="10" max="11" width="9.140625" style="15" customWidth="1"/>
    <col min="12" max="16384" width="9.140625" style="1" customWidth="1"/>
  </cols>
  <sheetData>
    <row r="1" ht="12.75">
      <c r="A1" s="24" t="str">
        <f>CCSCE!A1</f>
        <v>HYTEX INTEGRATED BERHAD</v>
      </c>
    </row>
    <row r="3" ht="12.75">
      <c r="A3" s="27" t="str">
        <f>CCSCE!A3</f>
        <v>Quarterly report on results for the 4th quarter ended 31 March 2005. The figures have not been audited.</v>
      </c>
    </row>
    <row r="5" ht="12.75">
      <c r="A5" s="2" t="s">
        <v>31</v>
      </c>
    </row>
    <row r="6" spans="9:11" ht="12.75">
      <c r="I6" s="80"/>
      <c r="J6" s="80"/>
      <c r="K6" s="80"/>
    </row>
    <row r="7" spans="7:11" s="30" customFormat="1" ht="38.25">
      <c r="G7" s="133" t="s">
        <v>205</v>
      </c>
      <c r="H7" s="81"/>
      <c r="I7" s="133" t="s">
        <v>206</v>
      </c>
      <c r="J7" s="67"/>
      <c r="K7" s="67"/>
    </row>
    <row r="8" spans="7:11" ht="12.75">
      <c r="G8" s="134" t="s">
        <v>23</v>
      </c>
      <c r="I8" s="66" t="s">
        <v>23</v>
      </c>
      <c r="J8" s="67"/>
      <c r="K8" s="67"/>
    </row>
    <row r="9" spans="9:11" ht="12.75">
      <c r="I9" s="66"/>
      <c r="J9" s="67"/>
      <c r="K9" s="67"/>
    </row>
    <row r="10" spans="1:11" ht="12.75">
      <c r="A10" s="1" t="s">
        <v>46</v>
      </c>
      <c r="G10" s="137">
        <v>7738</v>
      </c>
      <c r="I10" s="27">
        <v>8028</v>
      </c>
      <c r="J10" s="21"/>
      <c r="K10" s="21"/>
    </row>
    <row r="11" spans="9:11" ht="12.75">
      <c r="I11" s="27"/>
      <c r="J11" s="67"/>
      <c r="K11" s="67"/>
    </row>
    <row r="12" spans="2:9" ht="12.75">
      <c r="B12" s="1" t="s">
        <v>81</v>
      </c>
      <c r="G12" s="82">
        <v>9799</v>
      </c>
      <c r="I12" s="27">
        <v>8080</v>
      </c>
    </row>
    <row r="13" spans="2:9" ht="12.75">
      <c r="B13" s="1" t="s">
        <v>125</v>
      </c>
      <c r="G13" s="82">
        <v>-12488</v>
      </c>
      <c r="I13" s="27">
        <v>-858</v>
      </c>
    </row>
    <row r="14" spans="2:9" ht="12.75">
      <c r="B14" s="1" t="s">
        <v>82</v>
      </c>
      <c r="G14" s="82">
        <v>-2843</v>
      </c>
      <c r="I14" s="27">
        <v>-3914</v>
      </c>
    </row>
    <row r="15" spans="7:9" ht="12.75">
      <c r="G15" s="115"/>
      <c r="I15" s="68"/>
    </row>
    <row r="16" spans="1:9" ht="12.75">
      <c r="A16" s="1" t="s">
        <v>223</v>
      </c>
      <c r="G16" s="116">
        <f>SUM(G10:G15)</f>
        <v>2206</v>
      </c>
      <c r="I16" s="83">
        <f>SUM(I10:I15)</f>
        <v>11336</v>
      </c>
    </row>
    <row r="18" ht="12.75">
      <c r="A18" s="1" t="s">
        <v>83</v>
      </c>
    </row>
    <row r="19" spans="2:9" ht="12.75">
      <c r="B19" s="1" t="s">
        <v>86</v>
      </c>
      <c r="G19" s="82">
        <v>-4205</v>
      </c>
      <c r="I19" s="27">
        <v>-913</v>
      </c>
    </row>
    <row r="20" ht="12.75">
      <c r="I20" s="15">
        <v>3</v>
      </c>
    </row>
    <row r="21" spans="1:9" ht="12.75">
      <c r="A21" s="2" t="s">
        <v>284</v>
      </c>
      <c r="G21" s="116">
        <f>SUM(G19:G20)</f>
        <v>-4205</v>
      </c>
      <c r="I21" s="83">
        <f>SUM(I19:I20)</f>
        <v>-910</v>
      </c>
    </row>
    <row r="23" ht="12.75">
      <c r="A23" s="1" t="s">
        <v>84</v>
      </c>
    </row>
    <row r="24" spans="2:9" ht="12.75">
      <c r="B24" s="1" t="s">
        <v>85</v>
      </c>
      <c r="G24" s="82">
        <v>11027</v>
      </c>
      <c r="I24" s="1">
        <v>-16312</v>
      </c>
    </row>
    <row r="25" spans="2:9" ht="12.75">
      <c r="B25" s="1" t="s">
        <v>126</v>
      </c>
      <c r="G25" s="82">
        <v>-2847</v>
      </c>
      <c r="I25" s="27">
        <v>-3593</v>
      </c>
    </row>
    <row r="26" spans="2:9" ht="12.75">
      <c r="B26" s="2" t="s">
        <v>135</v>
      </c>
      <c r="G26" s="82">
        <v>-1500</v>
      </c>
      <c r="I26" s="27">
        <v>-1500</v>
      </c>
    </row>
    <row r="28" spans="1:9" ht="12.75">
      <c r="A28" s="2" t="s">
        <v>285</v>
      </c>
      <c r="G28" s="116">
        <f>SUM(G24:G27)</f>
        <v>6680</v>
      </c>
      <c r="I28" s="83">
        <f>SUM(I24:I27)</f>
        <v>-21405</v>
      </c>
    </row>
    <row r="30" spans="1:9" ht="12.75">
      <c r="A30" s="1" t="s">
        <v>132</v>
      </c>
      <c r="G30" s="82">
        <f>G16+G21+G28</f>
        <v>4681</v>
      </c>
      <c r="I30" s="15">
        <f>I16+I21+I28</f>
        <v>-10979</v>
      </c>
    </row>
    <row r="31" spans="1:9" ht="12.75">
      <c r="A31" s="1" t="s">
        <v>133</v>
      </c>
      <c r="G31" s="82">
        <v>3</v>
      </c>
      <c r="I31" s="1">
        <v>11</v>
      </c>
    </row>
    <row r="32" spans="1:9" ht="12.75">
      <c r="A32" s="1" t="s">
        <v>134</v>
      </c>
      <c r="G32" s="82">
        <v>-2492</v>
      </c>
      <c r="I32" s="1">
        <v>8476</v>
      </c>
    </row>
    <row r="34" spans="1:9" ht="13.5" thickBot="1">
      <c r="A34" s="1" t="s">
        <v>166</v>
      </c>
      <c r="G34" s="135">
        <f>SUM(G30:G33)</f>
        <v>2192</v>
      </c>
      <c r="I34" s="84">
        <f>SUM(I30:I33)</f>
        <v>-2492</v>
      </c>
    </row>
    <row r="35" ht="13.5" thickTop="1"/>
    <row r="36" spans="1:13" ht="12.75">
      <c r="A36" s="100"/>
      <c r="B36" s="102"/>
      <c r="C36" s="101"/>
      <c r="D36" s="101"/>
      <c r="E36" s="101"/>
      <c r="F36" s="101"/>
      <c r="G36" s="136"/>
      <c r="H36" s="91"/>
      <c r="I36" s="91"/>
      <c r="J36" s="91"/>
      <c r="K36" s="91"/>
      <c r="L36" s="101"/>
      <c r="M36" s="101"/>
    </row>
    <row r="37" spans="1:11" ht="29.25" customHeight="1">
      <c r="A37" s="171" t="s">
        <v>174</v>
      </c>
      <c r="B37" s="171"/>
      <c r="C37" s="171"/>
      <c r="D37" s="171"/>
      <c r="E37" s="171"/>
      <c r="F37" s="171"/>
      <c r="G37" s="171"/>
      <c r="H37" s="171"/>
      <c r="I37" s="171"/>
      <c r="J37" s="171"/>
      <c r="K37" s="171"/>
    </row>
    <row r="40" spans="1:9" ht="15">
      <c r="A40" s="172"/>
      <c r="B40" s="172"/>
      <c r="C40" s="8"/>
      <c r="D40" s="8"/>
      <c r="E40" s="8"/>
      <c r="F40" s="8"/>
      <c r="G40" s="149"/>
      <c r="H40" s="125"/>
      <c r="I40" s="149"/>
    </row>
    <row r="41" spans="1:9" ht="12.75">
      <c r="A41" s="8"/>
      <c r="B41" s="8"/>
      <c r="C41" s="8"/>
      <c r="D41" s="8"/>
      <c r="E41" s="8"/>
      <c r="F41" s="8"/>
      <c r="G41" s="150"/>
      <c r="H41" s="70"/>
      <c r="I41" s="70"/>
    </row>
    <row r="42" spans="1:9" ht="12.75">
      <c r="A42" s="151"/>
      <c r="B42" s="8"/>
      <c r="C42" s="8"/>
      <c r="D42" s="8"/>
      <c r="E42" s="8"/>
      <c r="F42" s="8"/>
      <c r="G42" s="150"/>
      <c r="H42" s="70"/>
      <c r="I42" s="70"/>
    </row>
    <row r="43" spans="1:9" ht="12.75">
      <c r="A43" s="151"/>
      <c r="B43" s="8"/>
      <c r="C43" s="8"/>
      <c r="D43" s="8"/>
      <c r="E43" s="8"/>
      <c r="F43" s="8"/>
      <c r="G43" s="150"/>
      <c r="H43" s="70"/>
      <c r="I43" s="70"/>
    </row>
    <row r="44" spans="1:9" ht="12.75">
      <c r="A44" s="151"/>
      <c r="B44" s="8"/>
      <c r="C44" s="8"/>
      <c r="D44" s="8"/>
      <c r="E44" s="8"/>
      <c r="F44" s="8"/>
      <c r="G44" s="150"/>
      <c r="H44" s="70"/>
      <c r="I44" s="70"/>
    </row>
    <row r="45" spans="1:9" ht="12.75">
      <c r="A45" s="8"/>
      <c r="B45" s="8"/>
      <c r="C45" s="8"/>
      <c r="D45" s="8"/>
      <c r="E45" s="8"/>
      <c r="F45" s="8"/>
      <c r="G45" s="150"/>
      <c r="H45" s="70"/>
      <c r="I45" s="70"/>
    </row>
  </sheetData>
  <mergeCells count="2">
    <mergeCell ref="A37:K37"/>
    <mergeCell ref="A40:B40"/>
  </mergeCells>
  <printOptions/>
  <pageMargins left="0.42" right="0.42" top="1" bottom="1" header="0.5" footer="0.5"/>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M200"/>
  <sheetViews>
    <sheetView tabSelected="1" view="pageBreakPreview" zoomScale="85" zoomScaleNormal="85" zoomScaleSheetLayoutView="85" workbookViewId="0" topLeftCell="A119">
      <selection activeCell="J132" sqref="J132"/>
    </sheetView>
  </sheetViews>
  <sheetFormatPr defaultColWidth="9.140625" defaultRowHeight="12.75"/>
  <cols>
    <col min="1" max="1" width="4.140625" style="10" customWidth="1"/>
    <col min="2" max="2" width="7.140625" style="0" customWidth="1"/>
    <col min="3" max="3" width="9.00390625" style="0" customWidth="1"/>
    <col min="5" max="5" width="10.8515625" style="0" customWidth="1"/>
    <col min="6" max="6" width="13.7109375" style="0" customWidth="1"/>
    <col min="7" max="7" width="12.140625" style="0" customWidth="1"/>
    <col min="8" max="8" width="13.7109375" style="0" customWidth="1"/>
    <col min="9" max="9" width="13.00390625" style="0" customWidth="1"/>
    <col min="10" max="10" width="15.00390625" style="0" customWidth="1"/>
    <col min="11" max="11" width="2.57421875" style="0" customWidth="1"/>
    <col min="12" max="12" width="12.00390625" style="0" bestFit="1" customWidth="1"/>
    <col min="13" max="13" width="9.421875" style="0" bestFit="1" customWidth="1"/>
  </cols>
  <sheetData>
    <row r="1" ht="12.75">
      <c r="A1" s="23" t="str">
        <f>CCCFS!A1</f>
        <v>HYTEX INTEGRATED BERHAD</v>
      </c>
    </row>
    <row r="3" s="22" customFormat="1" ht="12.75">
      <c r="A3" s="28" t="str">
        <f>CCCFS!A3</f>
        <v>Quarterly report on results for the 4th quarter ended 31 March 2005. The figures have not been audited.</v>
      </c>
    </row>
    <row r="5" ht="12.75">
      <c r="A5" s="25" t="s">
        <v>197</v>
      </c>
    </row>
    <row r="7" spans="1:2" ht="12.75">
      <c r="A7" s="10" t="s">
        <v>35</v>
      </c>
      <c r="B7" s="11" t="s">
        <v>32</v>
      </c>
    </row>
    <row r="8" spans="2:10" ht="66.75" customHeight="1">
      <c r="B8" s="177" t="s">
        <v>188</v>
      </c>
      <c r="C8" s="177"/>
      <c r="D8" s="177"/>
      <c r="E8" s="177"/>
      <c r="F8" s="177"/>
      <c r="G8" s="177"/>
      <c r="H8" s="177"/>
      <c r="I8" s="177"/>
      <c r="J8" s="177"/>
    </row>
    <row r="9" spans="2:10" ht="12.75">
      <c r="B9" s="12"/>
      <c r="C9" s="12"/>
      <c r="D9" s="12"/>
      <c r="E9" s="12"/>
      <c r="F9" s="12"/>
      <c r="G9" s="12"/>
      <c r="H9" s="12"/>
      <c r="I9" s="12"/>
      <c r="J9" s="12"/>
    </row>
    <row r="10" spans="2:10" ht="12.75">
      <c r="B10" s="177" t="s">
        <v>144</v>
      </c>
      <c r="C10" s="177"/>
      <c r="D10" s="177"/>
      <c r="E10" s="177"/>
      <c r="F10" s="177"/>
      <c r="G10" s="177"/>
      <c r="H10" s="177"/>
      <c r="I10" s="177"/>
      <c r="J10" s="177"/>
    </row>
    <row r="11" spans="2:10" ht="12.75">
      <c r="B11" s="12"/>
      <c r="C11" s="12"/>
      <c r="D11" s="12"/>
      <c r="E11" s="12"/>
      <c r="F11" s="12"/>
      <c r="G11" s="12"/>
      <c r="H11" s="12"/>
      <c r="I11" s="12"/>
      <c r="J11" s="12"/>
    </row>
    <row r="12" spans="2:10" ht="12.75">
      <c r="B12" s="12"/>
      <c r="C12" s="12"/>
      <c r="D12" s="12"/>
      <c r="E12" s="12"/>
      <c r="F12" s="29"/>
      <c r="H12" s="51" t="s">
        <v>150</v>
      </c>
      <c r="I12" s="51" t="s">
        <v>151</v>
      </c>
      <c r="J12" s="51" t="s">
        <v>148</v>
      </c>
    </row>
    <row r="13" spans="3:10" ht="12.75">
      <c r="C13" s="34"/>
      <c r="D13" s="34"/>
      <c r="E13" s="34"/>
      <c r="F13" s="36"/>
      <c r="H13" s="60" t="s">
        <v>146</v>
      </c>
      <c r="I13" s="60" t="s">
        <v>147</v>
      </c>
      <c r="J13" s="60"/>
    </row>
    <row r="14" spans="3:10" ht="12.75">
      <c r="C14" s="34"/>
      <c r="D14" s="34"/>
      <c r="E14" s="34"/>
      <c r="F14" s="34"/>
      <c r="G14" s="94" t="s">
        <v>157</v>
      </c>
      <c r="H14" s="60" t="s">
        <v>23</v>
      </c>
      <c r="I14" s="60" t="s">
        <v>23</v>
      </c>
      <c r="J14" s="60" t="s">
        <v>23</v>
      </c>
    </row>
    <row r="15" spans="3:10" ht="12.75">
      <c r="C15" s="34"/>
      <c r="D15" s="34"/>
      <c r="E15" s="34"/>
      <c r="F15" s="34"/>
      <c r="G15" s="94"/>
      <c r="H15" s="60"/>
      <c r="I15" s="60"/>
      <c r="J15" s="60"/>
    </row>
    <row r="16" spans="2:10" ht="12.75">
      <c r="B16" s="35" t="s">
        <v>158</v>
      </c>
      <c r="C16" s="34"/>
      <c r="D16" s="34"/>
      <c r="E16" s="34"/>
      <c r="F16" s="34"/>
      <c r="G16" s="94"/>
      <c r="H16" s="98"/>
      <c r="I16" s="98"/>
      <c r="J16" s="103"/>
    </row>
    <row r="17" spans="2:10" ht="12.75">
      <c r="B17" s="95" t="s">
        <v>207</v>
      </c>
      <c r="C17" s="34"/>
      <c r="D17" s="34"/>
      <c r="E17" s="34"/>
      <c r="F17" s="34"/>
      <c r="G17" s="94"/>
      <c r="H17" s="98"/>
      <c r="I17" s="98"/>
      <c r="J17" s="103"/>
    </row>
    <row r="18" spans="2:10" ht="12.75">
      <c r="B18" s="95"/>
      <c r="C18" s="34"/>
      <c r="D18" s="34"/>
      <c r="E18" s="34"/>
      <c r="F18" s="34"/>
      <c r="G18" s="94"/>
      <c r="H18" s="98"/>
      <c r="I18" s="98"/>
      <c r="J18" s="103"/>
    </row>
    <row r="19" spans="2:10" ht="12.75">
      <c r="B19" s="35" t="s">
        <v>168</v>
      </c>
      <c r="C19" s="34"/>
      <c r="D19" s="34"/>
      <c r="E19" s="34"/>
      <c r="F19" s="34"/>
      <c r="G19" s="94"/>
      <c r="H19" s="98"/>
      <c r="I19" s="98"/>
      <c r="J19" s="103"/>
    </row>
    <row r="20" spans="2:11" ht="12.75">
      <c r="B20" s="96" t="s">
        <v>145</v>
      </c>
      <c r="C20" s="34"/>
      <c r="D20" s="34"/>
      <c r="E20" s="34"/>
      <c r="F20" s="34"/>
      <c r="G20" s="94"/>
      <c r="H20" s="70">
        <v>7462</v>
      </c>
      <c r="I20" s="131">
        <v>-2215</v>
      </c>
      <c r="J20" s="131">
        <f>H20+I20</f>
        <v>5247</v>
      </c>
      <c r="K20" s="87"/>
    </row>
    <row r="21" spans="2:11" ht="12.75">
      <c r="B21" s="97" t="s">
        <v>177</v>
      </c>
      <c r="C21" s="34"/>
      <c r="D21" s="34"/>
      <c r="E21" s="34"/>
      <c r="F21" s="34"/>
      <c r="G21" s="94"/>
      <c r="H21" s="131">
        <v>9305</v>
      </c>
      <c r="I21" s="131">
        <v>-1459</v>
      </c>
      <c r="J21" s="131">
        <f>H21+I21</f>
        <v>7846</v>
      </c>
      <c r="K21" s="87"/>
    </row>
    <row r="22" spans="8:10" ht="12.75">
      <c r="H22" s="148"/>
      <c r="I22" s="148"/>
      <c r="J22" s="132"/>
    </row>
    <row r="23" spans="2:10" ht="12.75">
      <c r="B23" s="34"/>
      <c r="C23" s="34"/>
      <c r="D23" s="34"/>
      <c r="E23" s="34"/>
      <c r="F23" s="34"/>
      <c r="G23" s="43"/>
      <c r="H23" s="43"/>
      <c r="I23" s="43"/>
      <c r="J23" s="43"/>
    </row>
    <row r="24" spans="1:2" ht="12.75">
      <c r="A24" s="10" t="s">
        <v>36</v>
      </c>
      <c r="B24" s="11" t="s">
        <v>33</v>
      </c>
    </row>
    <row r="25" spans="2:10" ht="17.25" customHeight="1">
      <c r="B25" s="173" t="s">
        <v>167</v>
      </c>
      <c r="C25" s="173"/>
      <c r="D25" s="173"/>
      <c r="E25" s="173"/>
      <c r="F25" s="173"/>
      <c r="G25" s="173"/>
      <c r="H25" s="173"/>
      <c r="I25" s="173"/>
      <c r="J25" s="173"/>
    </row>
    <row r="26" spans="2:10" ht="15" customHeight="1">
      <c r="B26" s="12"/>
      <c r="C26" s="12"/>
      <c r="D26" s="12"/>
      <c r="E26" s="12"/>
      <c r="F26" s="12"/>
      <c r="G26" s="12"/>
      <c r="H26" s="12"/>
      <c r="I26" s="12"/>
      <c r="J26" s="12"/>
    </row>
    <row r="27" spans="1:10" ht="14.25" customHeight="1">
      <c r="A27" s="10" t="s">
        <v>37</v>
      </c>
      <c r="B27" s="35" t="s">
        <v>22</v>
      </c>
      <c r="C27" s="12"/>
      <c r="D27" s="12"/>
      <c r="E27" s="12"/>
      <c r="F27" s="12"/>
      <c r="G27" s="12"/>
      <c r="H27" s="12"/>
      <c r="I27" s="12"/>
      <c r="J27" s="12"/>
    </row>
    <row r="28" spans="1:10" s="17" customFormat="1" ht="31.5" customHeight="1">
      <c r="A28" s="74"/>
      <c r="B28" s="173" t="s">
        <v>189</v>
      </c>
      <c r="C28" s="173"/>
      <c r="D28" s="173"/>
      <c r="E28" s="173"/>
      <c r="F28" s="173"/>
      <c r="G28" s="173"/>
      <c r="H28" s="173"/>
      <c r="I28" s="173"/>
      <c r="J28" s="173"/>
    </row>
    <row r="29" spans="1:10" s="17" customFormat="1" ht="10.5" customHeight="1">
      <c r="A29" s="74"/>
      <c r="B29" s="18"/>
      <c r="C29" s="18"/>
      <c r="D29" s="18"/>
      <c r="E29" s="18"/>
      <c r="F29" s="18"/>
      <c r="G29" s="18"/>
      <c r="H29" s="18"/>
      <c r="I29" s="18"/>
      <c r="J29" s="18"/>
    </row>
    <row r="30" spans="2:10" ht="30.75" customHeight="1">
      <c r="B30" s="179" t="s">
        <v>87</v>
      </c>
      <c r="C30" s="179"/>
      <c r="D30" s="179"/>
      <c r="E30" s="179"/>
      <c r="F30" s="179"/>
      <c r="G30" s="179"/>
      <c r="H30" s="179"/>
      <c r="I30" s="179"/>
      <c r="J30" s="179"/>
    </row>
    <row r="31" spans="2:10" ht="12.75">
      <c r="B31" s="17"/>
      <c r="C31" s="17"/>
      <c r="D31" s="17"/>
      <c r="E31" s="17"/>
      <c r="F31" s="17"/>
      <c r="G31" s="17"/>
      <c r="H31" s="17"/>
      <c r="I31" s="17"/>
      <c r="J31" s="17"/>
    </row>
    <row r="32" spans="1:10" ht="12.75">
      <c r="A32" s="10" t="s">
        <v>38</v>
      </c>
      <c r="B32" s="16" t="s">
        <v>34</v>
      </c>
      <c r="C32" s="17"/>
      <c r="D32" s="17"/>
      <c r="E32" s="17"/>
      <c r="F32" s="17"/>
      <c r="G32" s="17"/>
      <c r="H32" s="17"/>
      <c r="I32" s="17"/>
      <c r="J32" s="17"/>
    </row>
    <row r="33" spans="2:10" ht="30.75" customHeight="1">
      <c r="B33" s="173" t="s">
        <v>190</v>
      </c>
      <c r="C33" s="173"/>
      <c r="D33" s="173"/>
      <c r="E33" s="173"/>
      <c r="F33" s="173"/>
      <c r="G33" s="173"/>
      <c r="H33" s="173"/>
      <c r="I33" s="173"/>
      <c r="J33" s="173"/>
    </row>
    <row r="34" spans="2:10" ht="12.75" customHeight="1">
      <c r="B34" s="18"/>
      <c r="C34" s="18"/>
      <c r="D34" s="18"/>
      <c r="E34" s="18"/>
      <c r="F34" s="18"/>
      <c r="G34" s="18"/>
      <c r="H34" s="18"/>
      <c r="I34" s="18"/>
      <c r="J34" s="18"/>
    </row>
    <row r="35" spans="1:10" ht="13.5" customHeight="1">
      <c r="A35" s="10" t="s">
        <v>39</v>
      </c>
      <c r="B35" s="152" t="s">
        <v>40</v>
      </c>
      <c r="C35" s="18"/>
      <c r="D35" s="18"/>
      <c r="E35" s="18"/>
      <c r="F35" s="18"/>
      <c r="G35" s="18"/>
      <c r="H35" s="18"/>
      <c r="I35" s="18"/>
      <c r="J35" s="18"/>
    </row>
    <row r="36" spans="2:10" ht="32.25" customHeight="1">
      <c r="B36" s="173" t="s">
        <v>41</v>
      </c>
      <c r="C36" s="173"/>
      <c r="D36" s="173"/>
      <c r="E36" s="173"/>
      <c r="F36" s="173"/>
      <c r="G36" s="173"/>
      <c r="H36" s="173"/>
      <c r="I36" s="173"/>
      <c r="J36" s="173"/>
    </row>
    <row r="37" spans="2:10" ht="15" customHeight="1">
      <c r="B37" s="18"/>
      <c r="C37" s="18"/>
      <c r="D37" s="18"/>
      <c r="E37" s="18"/>
      <c r="F37" s="18"/>
      <c r="G37" s="18"/>
      <c r="H37" s="18"/>
      <c r="I37" s="18"/>
      <c r="J37" s="18"/>
    </row>
    <row r="38" spans="1:10" ht="15" customHeight="1">
      <c r="A38" s="10" t="s">
        <v>42</v>
      </c>
      <c r="B38" s="184" t="s">
        <v>43</v>
      </c>
      <c r="C38" s="184"/>
      <c r="D38" s="184"/>
      <c r="E38" s="184"/>
      <c r="F38" s="184"/>
      <c r="G38" s="184"/>
      <c r="H38" s="184"/>
      <c r="I38" s="184"/>
      <c r="J38" s="184"/>
    </row>
    <row r="39" spans="2:10" ht="30.75" customHeight="1">
      <c r="B39" s="173" t="s">
        <v>181</v>
      </c>
      <c r="C39" s="173"/>
      <c r="D39" s="173"/>
      <c r="E39" s="173"/>
      <c r="F39" s="173"/>
      <c r="G39" s="173"/>
      <c r="H39" s="173"/>
      <c r="I39" s="173"/>
      <c r="J39" s="173"/>
    </row>
    <row r="40" spans="2:10" ht="15" customHeight="1">
      <c r="B40" s="12"/>
      <c r="C40" s="12"/>
      <c r="D40" s="12"/>
      <c r="E40" s="12"/>
      <c r="F40" s="12"/>
      <c r="G40" s="12"/>
      <c r="H40" s="12"/>
      <c r="I40" s="12"/>
      <c r="J40" s="12"/>
    </row>
    <row r="41" spans="1:10" ht="15" customHeight="1">
      <c r="A41" s="10" t="s">
        <v>44</v>
      </c>
      <c r="B41" s="182" t="s">
        <v>139</v>
      </c>
      <c r="C41" s="182"/>
      <c r="D41" s="182"/>
      <c r="E41" s="182"/>
      <c r="F41" s="182"/>
      <c r="G41" s="182"/>
      <c r="H41" s="182"/>
      <c r="I41" s="182"/>
      <c r="J41" s="182"/>
    </row>
    <row r="42" spans="2:10" ht="35.25" customHeight="1">
      <c r="B42" s="173" t="s">
        <v>196</v>
      </c>
      <c r="C42" s="173"/>
      <c r="D42" s="173"/>
      <c r="E42" s="173"/>
      <c r="F42" s="173"/>
      <c r="G42" s="173"/>
      <c r="H42" s="173"/>
      <c r="I42" s="173"/>
      <c r="J42" s="173"/>
    </row>
    <row r="43" spans="2:10" ht="10.5" customHeight="1">
      <c r="B43" s="12"/>
      <c r="C43" s="12"/>
      <c r="D43" s="12"/>
      <c r="E43" s="12"/>
      <c r="F43" s="12"/>
      <c r="G43" s="12"/>
      <c r="H43" s="12"/>
      <c r="I43" s="12"/>
      <c r="J43" s="12"/>
    </row>
    <row r="44" spans="1:10" ht="15" customHeight="1">
      <c r="A44" s="10" t="s">
        <v>45</v>
      </c>
      <c r="B44" s="35" t="s">
        <v>182</v>
      </c>
      <c r="C44" s="20"/>
      <c r="D44" s="20"/>
      <c r="E44" s="20"/>
      <c r="F44" s="20"/>
      <c r="G44" s="12"/>
      <c r="H44" s="12"/>
      <c r="I44" s="12"/>
      <c r="J44" s="12"/>
    </row>
    <row r="45" spans="2:10" ht="15" customHeight="1">
      <c r="B45" s="34" t="s">
        <v>116</v>
      </c>
      <c r="C45" s="12"/>
      <c r="D45" s="12"/>
      <c r="E45" s="12"/>
      <c r="F45" s="12"/>
      <c r="G45" s="12"/>
      <c r="H45" s="12"/>
      <c r="I45" s="12"/>
      <c r="J45" s="12"/>
    </row>
    <row r="46" spans="2:12" ht="25.5">
      <c r="B46" s="12"/>
      <c r="C46" s="12"/>
      <c r="D46" s="12"/>
      <c r="E46" s="51" t="s">
        <v>121</v>
      </c>
      <c r="F46" s="51" t="s">
        <v>119</v>
      </c>
      <c r="G46" s="51" t="s">
        <v>122</v>
      </c>
      <c r="H46" s="29" t="s">
        <v>120</v>
      </c>
      <c r="I46" s="51" t="s">
        <v>123</v>
      </c>
      <c r="J46" s="29" t="s">
        <v>124</v>
      </c>
      <c r="K46" s="12"/>
      <c r="L46" s="12"/>
    </row>
    <row r="47" spans="1:10" ht="15" customHeight="1">
      <c r="A47" s="52"/>
      <c r="B47" s="50"/>
      <c r="C47" s="50"/>
      <c r="D47" s="50"/>
      <c r="E47" s="60" t="s">
        <v>23</v>
      </c>
      <c r="F47" s="60" t="s">
        <v>23</v>
      </c>
      <c r="G47" s="60" t="s">
        <v>23</v>
      </c>
      <c r="H47" s="60" t="s">
        <v>23</v>
      </c>
      <c r="I47" s="60" t="s">
        <v>23</v>
      </c>
      <c r="J47" s="60" t="s">
        <v>23</v>
      </c>
    </row>
    <row r="48" spans="1:10" ht="15" customHeight="1">
      <c r="A48" s="52"/>
      <c r="B48" s="50"/>
      <c r="C48" s="50"/>
      <c r="D48" s="50"/>
      <c r="E48" s="40"/>
      <c r="F48" s="40"/>
      <c r="G48" s="40"/>
      <c r="H48" s="40"/>
      <c r="I48" s="40"/>
      <c r="J48" s="144"/>
    </row>
    <row r="49" spans="1:10" ht="12.75">
      <c r="A49" s="52"/>
      <c r="B49" s="54" t="s">
        <v>117</v>
      </c>
      <c r="C49" s="50"/>
      <c r="D49" s="50"/>
      <c r="E49" s="124">
        <v>16</v>
      </c>
      <c r="F49" s="125">
        <v>84930</v>
      </c>
      <c r="G49" s="125">
        <v>74717</v>
      </c>
      <c r="H49" s="125">
        <v>0</v>
      </c>
      <c r="I49" s="125">
        <v>-11757</v>
      </c>
      <c r="J49" s="126">
        <f>SUM(E49:I49)</f>
        <v>147906</v>
      </c>
    </row>
    <row r="50" spans="1:10" ht="14.25" customHeight="1">
      <c r="A50" s="52"/>
      <c r="B50" s="50"/>
      <c r="C50" s="50"/>
      <c r="D50" s="50"/>
      <c r="E50" s="124"/>
      <c r="F50" s="127"/>
      <c r="G50" s="127"/>
      <c r="H50" s="125"/>
      <c r="I50" s="127"/>
      <c r="J50" s="145"/>
    </row>
    <row r="51" spans="1:13" ht="15.75" customHeight="1">
      <c r="A51" s="52"/>
      <c r="B51" s="54" t="s">
        <v>128</v>
      </c>
      <c r="C51" s="50"/>
      <c r="D51" s="50"/>
      <c r="E51" s="77">
        <v>-300</v>
      </c>
      <c r="F51" s="55">
        <v>2492</v>
      </c>
      <c r="G51" s="55">
        <v>9508</v>
      </c>
      <c r="H51" s="125">
        <v>-1</v>
      </c>
      <c r="I51" s="55">
        <v>-366</v>
      </c>
      <c r="J51" s="126">
        <f>SUM(E51:I51)</f>
        <v>11333</v>
      </c>
      <c r="K51" s="57"/>
      <c r="L51" s="55"/>
      <c r="M51" s="57"/>
    </row>
    <row r="52" spans="1:13" ht="15.75" customHeight="1">
      <c r="A52" s="52"/>
      <c r="B52" s="54" t="s">
        <v>120</v>
      </c>
      <c r="C52" s="50"/>
      <c r="D52" s="50"/>
      <c r="E52" s="77"/>
      <c r="F52" s="55"/>
      <c r="G52" s="55"/>
      <c r="H52" s="125"/>
      <c r="I52" s="55"/>
      <c r="J52" s="146">
        <v>-6456</v>
      </c>
      <c r="K52" s="57"/>
      <c r="L52" s="55"/>
      <c r="M52" s="57"/>
    </row>
    <row r="53" spans="1:13" ht="15.75" customHeight="1">
      <c r="A53" s="52"/>
      <c r="B53" s="50"/>
      <c r="C53" s="50"/>
      <c r="D53" s="50"/>
      <c r="E53" s="77"/>
      <c r="F53" s="77"/>
      <c r="G53" s="77"/>
      <c r="H53" s="125"/>
      <c r="I53" s="77"/>
      <c r="J53" s="126">
        <f>SUM(J51:J52)</f>
        <v>4877</v>
      </c>
      <c r="K53" s="57"/>
      <c r="L53" s="57"/>
      <c r="M53" s="57"/>
    </row>
    <row r="54" spans="1:13" ht="15.75" customHeight="1">
      <c r="A54" s="52"/>
      <c r="B54" s="50"/>
      <c r="C54" s="50"/>
      <c r="D54" s="50"/>
      <c r="E54" s="77"/>
      <c r="F54" s="77"/>
      <c r="G54" s="77"/>
      <c r="H54" s="125"/>
      <c r="I54" s="77"/>
      <c r="J54" s="126"/>
      <c r="K54" s="57"/>
      <c r="L54" s="57"/>
      <c r="M54" s="57"/>
    </row>
    <row r="55" spans="1:13" ht="15" customHeight="1">
      <c r="A55" s="52"/>
      <c r="B55" s="54" t="s">
        <v>118</v>
      </c>
      <c r="C55" s="50"/>
      <c r="D55" s="50"/>
      <c r="E55" s="154">
        <v>103291</v>
      </c>
      <c r="F55" s="77">
        <v>149226</v>
      </c>
      <c r="G55" s="77">
        <v>97074</v>
      </c>
      <c r="H55" s="143" t="s">
        <v>193</v>
      </c>
      <c r="I55" s="77">
        <v>-164608</v>
      </c>
      <c r="J55" s="126">
        <f>SUM(E55:I55)</f>
        <v>184983</v>
      </c>
      <c r="K55" s="57"/>
      <c r="L55" s="57"/>
      <c r="M55" s="57"/>
    </row>
    <row r="56" spans="1:10" ht="18" customHeight="1">
      <c r="A56" s="52"/>
      <c r="B56" s="54" t="s">
        <v>175</v>
      </c>
      <c r="C56" s="50"/>
      <c r="D56" s="50"/>
      <c r="E56" s="56"/>
      <c r="F56" s="56"/>
      <c r="G56" s="56"/>
      <c r="H56" s="32"/>
      <c r="I56" s="53"/>
      <c r="J56" s="123">
        <v>803</v>
      </c>
    </row>
    <row r="57" spans="1:10" ht="18" customHeight="1" thickBot="1">
      <c r="A57" s="52"/>
      <c r="B57" s="54" t="s">
        <v>169</v>
      </c>
      <c r="C57" s="50"/>
      <c r="D57" s="50"/>
      <c r="E57" s="56"/>
      <c r="F57" s="56"/>
      <c r="G57" s="56"/>
      <c r="H57" s="32"/>
      <c r="I57" s="53"/>
      <c r="J57" s="155">
        <f>J55+J56</f>
        <v>185786</v>
      </c>
    </row>
    <row r="58" spans="1:10" ht="18" customHeight="1" thickTop="1">
      <c r="A58" s="52"/>
      <c r="B58" s="54"/>
      <c r="C58" s="50"/>
      <c r="D58" s="50"/>
      <c r="E58" s="56"/>
      <c r="F58" s="56"/>
      <c r="G58" s="56"/>
      <c r="H58" s="32"/>
      <c r="I58" s="53"/>
      <c r="J58" s="49"/>
    </row>
    <row r="59" spans="1:10" ht="15" customHeight="1">
      <c r="A59" s="52"/>
      <c r="B59" s="54" t="s">
        <v>138</v>
      </c>
      <c r="C59" s="50"/>
      <c r="D59" s="50"/>
      <c r="E59" s="50"/>
      <c r="F59" s="49"/>
      <c r="G59" s="53"/>
      <c r="H59" s="32"/>
      <c r="I59" s="53"/>
      <c r="J59" s="49"/>
    </row>
    <row r="60" spans="1:10" ht="15" customHeight="1">
      <c r="A60" s="52"/>
      <c r="B60" s="54"/>
      <c r="C60" s="50"/>
      <c r="D60" s="50"/>
      <c r="E60" s="58"/>
      <c r="F60" s="58"/>
      <c r="G60" s="58"/>
      <c r="H60" s="49"/>
      <c r="I60" s="53"/>
      <c r="J60" s="49"/>
    </row>
    <row r="61" spans="1:10" ht="15" customHeight="1">
      <c r="A61" s="10" t="s">
        <v>47</v>
      </c>
      <c r="B61" s="35" t="s">
        <v>48</v>
      </c>
      <c r="C61" s="12"/>
      <c r="D61" s="12"/>
      <c r="E61" s="12"/>
      <c r="F61" s="12"/>
      <c r="G61" s="12"/>
      <c r="H61" s="12"/>
      <c r="I61" s="12"/>
      <c r="J61" s="12"/>
    </row>
    <row r="62" spans="2:10" ht="36" customHeight="1">
      <c r="B62" s="173" t="s">
        <v>218</v>
      </c>
      <c r="C62" s="173"/>
      <c r="D62" s="173"/>
      <c r="E62" s="173"/>
      <c r="F62" s="173"/>
      <c r="G62" s="173"/>
      <c r="H62" s="173"/>
      <c r="I62" s="173"/>
      <c r="J62" s="173"/>
    </row>
    <row r="63" spans="2:10" ht="15" customHeight="1">
      <c r="B63" s="34"/>
      <c r="C63" s="12"/>
      <c r="D63" s="12"/>
      <c r="E63" s="12"/>
      <c r="F63" s="12"/>
      <c r="G63" s="12"/>
      <c r="H63" s="12"/>
      <c r="I63" s="12"/>
      <c r="J63" s="12"/>
    </row>
    <row r="64" spans="1:10" ht="15" customHeight="1">
      <c r="A64" s="10" t="s">
        <v>49</v>
      </c>
      <c r="B64" s="35" t="s">
        <v>50</v>
      </c>
      <c r="C64" s="12"/>
      <c r="D64" s="12"/>
      <c r="E64" s="12"/>
      <c r="F64" s="12"/>
      <c r="G64" s="12"/>
      <c r="H64" s="12"/>
      <c r="I64" s="12"/>
      <c r="J64" s="12"/>
    </row>
    <row r="65" spans="2:10" ht="45.75" customHeight="1">
      <c r="B65" s="180" t="s">
        <v>240</v>
      </c>
      <c r="C65" s="180"/>
      <c r="D65" s="180"/>
      <c r="E65" s="180"/>
      <c r="F65" s="180"/>
      <c r="G65" s="180"/>
      <c r="H65" s="180"/>
      <c r="I65" s="180"/>
      <c r="J65" s="180"/>
    </row>
    <row r="66" spans="2:10" ht="15" customHeight="1">
      <c r="B66" s="35"/>
      <c r="C66" s="12"/>
      <c r="D66" s="12"/>
      <c r="E66" s="12"/>
      <c r="F66" s="12"/>
      <c r="G66" s="12"/>
      <c r="H66" s="12"/>
      <c r="I66" s="12"/>
      <c r="J66" s="12"/>
    </row>
    <row r="67" spans="2:10" ht="15" customHeight="1">
      <c r="B67" s="180" t="s">
        <v>227</v>
      </c>
      <c r="C67" s="180"/>
      <c r="D67" s="180"/>
      <c r="E67" s="180"/>
      <c r="F67" s="180"/>
      <c r="G67" s="180"/>
      <c r="H67" s="180"/>
      <c r="I67" s="180"/>
      <c r="J67" s="180"/>
    </row>
    <row r="68" spans="2:10" ht="15" customHeight="1">
      <c r="B68" s="157" t="s">
        <v>228</v>
      </c>
      <c r="C68" s="176" t="s">
        <v>229</v>
      </c>
      <c r="D68" s="176"/>
      <c r="E68" s="176"/>
      <c r="F68" s="176"/>
      <c r="G68" s="176"/>
      <c r="H68" s="176"/>
      <c r="I68" s="176"/>
      <c r="J68" s="176"/>
    </row>
    <row r="69" spans="2:10" ht="39.75" customHeight="1">
      <c r="B69" s="157" t="s">
        <v>230</v>
      </c>
      <c r="C69" s="176" t="s">
        <v>231</v>
      </c>
      <c r="D69" s="176"/>
      <c r="E69" s="176"/>
      <c r="F69" s="176"/>
      <c r="G69" s="176"/>
      <c r="H69" s="176"/>
      <c r="I69" s="176"/>
      <c r="J69" s="176"/>
    </row>
    <row r="70" spans="2:10" ht="15" customHeight="1">
      <c r="B70" s="157" t="s">
        <v>232</v>
      </c>
      <c r="C70" s="176" t="s">
        <v>233</v>
      </c>
      <c r="D70" s="176"/>
      <c r="E70" s="176"/>
      <c r="F70" s="176"/>
      <c r="G70" s="176"/>
      <c r="H70" s="176"/>
      <c r="I70" s="176"/>
      <c r="J70" s="176"/>
    </row>
    <row r="71" spans="2:10" ht="15" customHeight="1">
      <c r="B71" s="157" t="s">
        <v>234</v>
      </c>
      <c r="C71" s="176" t="s">
        <v>235</v>
      </c>
      <c r="D71" s="176"/>
      <c r="E71" s="176"/>
      <c r="F71" s="176"/>
      <c r="G71" s="176"/>
      <c r="H71" s="176"/>
      <c r="I71" s="176"/>
      <c r="J71" s="176"/>
    </row>
    <row r="72" spans="2:10" ht="15" customHeight="1">
      <c r="B72" s="37"/>
      <c r="C72" s="12"/>
      <c r="D72" s="12"/>
      <c r="E72" s="12"/>
      <c r="F72" s="12"/>
      <c r="G72" s="12"/>
      <c r="H72" s="12"/>
      <c r="I72" s="12"/>
      <c r="J72" s="12"/>
    </row>
    <row r="73" spans="2:10" ht="30" customHeight="1">
      <c r="B73" s="180" t="s">
        <v>281</v>
      </c>
      <c r="C73" s="180"/>
      <c r="D73" s="180"/>
      <c r="E73" s="180"/>
      <c r="F73" s="180"/>
      <c r="G73" s="180"/>
      <c r="H73" s="180"/>
      <c r="I73" s="180"/>
      <c r="J73" s="180"/>
    </row>
    <row r="74" spans="2:10" ht="15" customHeight="1">
      <c r="B74" s="156" t="s">
        <v>228</v>
      </c>
      <c r="C74" s="185" t="s">
        <v>236</v>
      </c>
      <c r="D74" s="185"/>
      <c r="E74" s="185"/>
      <c r="F74" s="185"/>
      <c r="G74" s="185"/>
      <c r="H74" s="185"/>
      <c r="I74" s="185"/>
      <c r="J74" s="185"/>
    </row>
    <row r="75" spans="2:10" ht="15" customHeight="1">
      <c r="B75" s="156" t="s">
        <v>230</v>
      </c>
      <c r="C75" s="185" t="s">
        <v>237</v>
      </c>
      <c r="D75" s="185"/>
      <c r="E75" s="185"/>
      <c r="F75" s="185"/>
      <c r="G75" s="185"/>
      <c r="H75" s="185"/>
      <c r="I75" s="185"/>
      <c r="J75" s="185"/>
    </row>
    <row r="76" spans="2:10" ht="30" customHeight="1">
      <c r="B76" s="156" t="s">
        <v>232</v>
      </c>
      <c r="C76" s="185" t="s">
        <v>238</v>
      </c>
      <c r="D76" s="185"/>
      <c r="E76" s="185"/>
      <c r="F76" s="185"/>
      <c r="G76" s="185"/>
      <c r="H76" s="185"/>
      <c r="I76" s="185"/>
      <c r="J76" s="185"/>
    </row>
    <row r="77" spans="2:10" ht="15" customHeight="1">
      <c r="B77" s="38"/>
      <c r="C77" s="38"/>
      <c r="D77" s="38"/>
      <c r="E77" s="38"/>
      <c r="F77" s="38"/>
      <c r="G77" s="38"/>
      <c r="H77" s="38"/>
      <c r="I77" s="38"/>
      <c r="J77" s="38"/>
    </row>
    <row r="78" spans="2:10" ht="15" customHeight="1">
      <c r="B78" s="180" t="s">
        <v>239</v>
      </c>
      <c r="C78" s="180"/>
      <c r="D78" s="180"/>
      <c r="E78" s="180"/>
      <c r="F78" s="180"/>
      <c r="G78" s="180"/>
      <c r="H78" s="180"/>
      <c r="I78" s="180"/>
      <c r="J78" s="180"/>
    </row>
    <row r="79" spans="2:10" ht="29.25" customHeight="1">
      <c r="B79" s="156" t="s">
        <v>228</v>
      </c>
      <c r="C79" s="185" t="s">
        <v>241</v>
      </c>
      <c r="D79" s="185"/>
      <c r="E79" s="185"/>
      <c r="F79" s="185" t="s">
        <v>259</v>
      </c>
      <c r="G79" s="185"/>
      <c r="H79" s="185"/>
      <c r="I79" s="185"/>
      <c r="J79" s="185"/>
    </row>
    <row r="80" spans="2:10" ht="15" customHeight="1">
      <c r="B80" s="156" t="s">
        <v>230</v>
      </c>
      <c r="C80" s="185" t="s">
        <v>242</v>
      </c>
      <c r="D80" s="185"/>
      <c r="E80" s="185"/>
      <c r="F80" s="185" t="s">
        <v>260</v>
      </c>
      <c r="G80" s="185"/>
      <c r="H80" s="185"/>
      <c r="I80" s="185"/>
      <c r="J80" s="185"/>
    </row>
    <row r="81" spans="2:10" ht="15" customHeight="1">
      <c r="B81" s="156" t="s">
        <v>232</v>
      </c>
      <c r="C81" s="185" t="s">
        <v>243</v>
      </c>
      <c r="D81" s="185"/>
      <c r="E81" s="185"/>
      <c r="F81" s="185" t="s">
        <v>261</v>
      </c>
      <c r="G81" s="185"/>
      <c r="H81" s="185"/>
      <c r="I81" s="185"/>
      <c r="J81" s="185"/>
    </row>
    <row r="82" spans="2:10" ht="15" customHeight="1">
      <c r="B82" s="156" t="s">
        <v>234</v>
      </c>
      <c r="C82" s="185" t="s">
        <v>244</v>
      </c>
      <c r="D82" s="185"/>
      <c r="E82" s="185"/>
      <c r="F82" s="185" t="s">
        <v>262</v>
      </c>
      <c r="G82" s="185"/>
      <c r="H82" s="185"/>
      <c r="I82" s="185"/>
      <c r="J82" s="185"/>
    </row>
    <row r="83" spans="2:10" ht="15" customHeight="1">
      <c r="B83" s="156" t="s">
        <v>245</v>
      </c>
      <c r="C83" s="185" t="s">
        <v>248</v>
      </c>
      <c r="D83" s="185"/>
      <c r="E83" s="185"/>
      <c r="F83" s="185" t="s">
        <v>263</v>
      </c>
      <c r="G83" s="185"/>
      <c r="H83" s="185"/>
      <c r="I83" s="185"/>
      <c r="J83" s="185"/>
    </row>
    <row r="84" spans="2:10" ht="15" customHeight="1">
      <c r="B84" s="156" t="s">
        <v>246</v>
      </c>
      <c r="C84" s="185" t="s">
        <v>249</v>
      </c>
      <c r="D84" s="185"/>
      <c r="E84" s="185"/>
      <c r="F84" s="185" t="s">
        <v>264</v>
      </c>
      <c r="G84" s="185"/>
      <c r="H84" s="185"/>
      <c r="I84" s="185"/>
      <c r="J84" s="185"/>
    </row>
    <row r="85" spans="2:10" ht="15" customHeight="1">
      <c r="B85" s="156" t="s">
        <v>247</v>
      </c>
      <c r="C85" s="185" t="s">
        <v>250</v>
      </c>
      <c r="D85" s="185"/>
      <c r="E85" s="185"/>
      <c r="F85" s="185" t="s">
        <v>265</v>
      </c>
      <c r="G85" s="185"/>
      <c r="H85" s="185"/>
      <c r="I85" s="185"/>
      <c r="J85" s="185"/>
    </row>
    <row r="86" spans="2:10" ht="15" customHeight="1">
      <c r="B86" s="156" t="s">
        <v>251</v>
      </c>
      <c r="C86" s="185" t="s">
        <v>255</v>
      </c>
      <c r="D86" s="185"/>
      <c r="E86" s="185"/>
      <c r="F86" s="185" t="s">
        <v>266</v>
      </c>
      <c r="G86" s="185"/>
      <c r="H86" s="185"/>
      <c r="I86" s="185"/>
      <c r="J86" s="185"/>
    </row>
    <row r="87" spans="2:10" ht="86.25" customHeight="1">
      <c r="B87" s="156" t="s">
        <v>252</v>
      </c>
      <c r="C87" s="185" t="s">
        <v>256</v>
      </c>
      <c r="D87" s="185"/>
      <c r="E87" s="185"/>
      <c r="F87" s="185" t="s">
        <v>267</v>
      </c>
      <c r="G87" s="185"/>
      <c r="H87" s="185"/>
      <c r="I87" s="185"/>
      <c r="J87" s="185"/>
    </row>
    <row r="88" spans="2:10" ht="72.75" customHeight="1">
      <c r="B88" s="156" t="s">
        <v>253</v>
      </c>
      <c r="C88" s="185" t="s">
        <v>257</v>
      </c>
      <c r="D88" s="185"/>
      <c r="E88" s="185"/>
      <c r="F88" s="185" t="s">
        <v>268</v>
      </c>
      <c r="G88" s="185"/>
      <c r="H88" s="185"/>
      <c r="I88" s="185"/>
      <c r="J88" s="185"/>
    </row>
    <row r="89" spans="2:10" ht="15" customHeight="1">
      <c r="B89" s="156" t="s">
        <v>254</v>
      </c>
      <c r="C89" s="185" t="s">
        <v>258</v>
      </c>
      <c r="D89" s="185"/>
      <c r="E89" s="185"/>
      <c r="F89" s="185" t="s">
        <v>269</v>
      </c>
      <c r="G89" s="185"/>
      <c r="H89" s="185"/>
      <c r="I89" s="185"/>
      <c r="J89" s="185"/>
    </row>
    <row r="90" spans="2:10" ht="46.5" customHeight="1">
      <c r="B90" s="38"/>
      <c r="C90" s="38"/>
      <c r="D90" s="38"/>
      <c r="E90" s="38"/>
      <c r="F90" s="158" t="s">
        <v>270</v>
      </c>
      <c r="G90" s="158" t="s">
        <v>271</v>
      </c>
      <c r="H90" s="158" t="s">
        <v>272</v>
      </c>
      <c r="I90" s="38"/>
      <c r="J90" s="38"/>
    </row>
    <row r="91" spans="2:10" ht="15" customHeight="1">
      <c r="B91" s="38"/>
      <c r="C91" s="38"/>
      <c r="D91" s="38"/>
      <c r="E91" s="38"/>
      <c r="F91" s="159" t="s">
        <v>273</v>
      </c>
      <c r="G91" s="160">
        <v>10</v>
      </c>
      <c r="H91" s="160">
        <v>90</v>
      </c>
      <c r="I91" s="38"/>
      <c r="J91" s="38"/>
    </row>
    <row r="92" spans="2:10" ht="15" customHeight="1">
      <c r="B92" s="38"/>
      <c r="C92" s="38"/>
      <c r="D92" s="38"/>
      <c r="E92" s="38"/>
      <c r="F92" s="159" t="s">
        <v>274</v>
      </c>
      <c r="G92" s="160">
        <v>20</v>
      </c>
      <c r="H92" s="160">
        <v>70</v>
      </c>
      <c r="I92" s="38"/>
      <c r="J92" s="38"/>
    </row>
    <row r="93" spans="2:10" ht="15" customHeight="1">
      <c r="B93" s="38"/>
      <c r="C93" s="38"/>
      <c r="D93" s="38"/>
      <c r="E93" s="38"/>
      <c r="F93" s="159" t="s">
        <v>275</v>
      </c>
      <c r="G93" s="160">
        <v>20</v>
      </c>
      <c r="H93" s="160">
        <v>50</v>
      </c>
      <c r="I93" s="38"/>
      <c r="J93" s="38"/>
    </row>
    <row r="94" spans="2:10" ht="15" customHeight="1">
      <c r="B94" s="38"/>
      <c r="C94" s="38"/>
      <c r="D94" s="38"/>
      <c r="E94" s="38"/>
      <c r="F94" s="159" t="s">
        <v>276</v>
      </c>
      <c r="G94" s="160">
        <v>50</v>
      </c>
      <c r="H94" s="160" t="s">
        <v>277</v>
      </c>
      <c r="I94" s="38"/>
      <c r="J94" s="38"/>
    </row>
    <row r="95" spans="2:10" ht="15" customHeight="1">
      <c r="B95" s="38"/>
      <c r="C95" s="38"/>
      <c r="D95" s="38"/>
      <c r="E95" s="38"/>
      <c r="F95" s="159" t="s">
        <v>74</v>
      </c>
      <c r="G95" s="160">
        <v>100</v>
      </c>
      <c r="H95" s="159"/>
      <c r="I95" s="38"/>
      <c r="J95" s="38"/>
    </row>
    <row r="96" spans="2:10" ht="15" customHeight="1">
      <c r="B96" s="38"/>
      <c r="C96" s="38"/>
      <c r="D96" s="38"/>
      <c r="E96" s="38"/>
      <c r="F96" s="38"/>
      <c r="G96" s="38"/>
      <c r="H96" s="38"/>
      <c r="I96" s="38"/>
      <c r="J96" s="38"/>
    </row>
    <row r="97" spans="2:10" ht="30.75" customHeight="1">
      <c r="B97" s="180" t="s">
        <v>278</v>
      </c>
      <c r="C97" s="180"/>
      <c r="D97" s="180"/>
      <c r="E97" s="180"/>
      <c r="F97" s="180"/>
      <c r="G97" s="180"/>
      <c r="H97" s="180"/>
      <c r="I97" s="180"/>
      <c r="J97" s="180"/>
    </row>
    <row r="98" spans="2:10" ht="15" customHeight="1">
      <c r="B98" s="38"/>
      <c r="C98" s="38"/>
      <c r="D98" s="38"/>
      <c r="E98" s="38"/>
      <c r="F98" s="38"/>
      <c r="G98" s="38"/>
      <c r="H98" s="38"/>
      <c r="I98" s="38"/>
      <c r="J98" s="38"/>
    </row>
    <row r="99" spans="2:10" ht="31.5" customHeight="1">
      <c r="B99" s="180" t="s">
        <v>279</v>
      </c>
      <c r="C99" s="180"/>
      <c r="D99" s="180"/>
      <c r="E99" s="180"/>
      <c r="F99" s="180"/>
      <c r="G99" s="180"/>
      <c r="H99" s="180"/>
      <c r="I99" s="180"/>
      <c r="J99" s="180"/>
    </row>
    <row r="100" spans="2:10" ht="15" customHeight="1">
      <c r="B100" s="37"/>
      <c r="C100" s="12"/>
      <c r="D100" s="12"/>
      <c r="E100" s="12"/>
      <c r="F100" s="12"/>
      <c r="G100" s="12"/>
      <c r="H100" s="12"/>
      <c r="I100" s="12"/>
      <c r="J100" s="12"/>
    </row>
    <row r="101" spans="2:10" ht="15" customHeight="1">
      <c r="B101" s="173" t="s">
        <v>280</v>
      </c>
      <c r="C101" s="173"/>
      <c r="D101" s="173"/>
      <c r="E101" s="173"/>
      <c r="F101" s="173"/>
      <c r="G101" s="173"/>
      <c r="H101" s="173"/>
      <c r="I101" s="173"/>
      <c r="J101" s="173"/>
    </row>
    <row r="102" spans="2:10" ht="15" customHeight="1">
      <c r="B102" s="34"/>
      <c r="C102" s="12"/>
      <c r="D102" s="12"/>
      <c r="E102" s="12"/>
      <c r="F102" s="12"/>
      <c r="G102" s="12"/>
      <c r="H102" s="12"/>
      <c r="I102" s="12"/>
      <c r="J102" s="12"/>
    </row>
    <row r="103" spans="1:10" ht="15" customHeight="1">
      <c r="A103" s="10" t="s">
        <v>51</v>
      </c>
      <c r="B103" s="35" t="s">
        <v>52</v>
      </c>
      <c r="C103" s="12"/>
      <c r="D103" s="12"/>
      <c r="E103" s="12"/>
      <c r="F103" s="12"/>
      <c r="G103" s="12"/>
      <c r="H103" s="12"/>
      <c r="I103" s="12"/>
      <c r="J103" s="12"/>
    </row>
    <row r="104" spans="2:10" ht="15.75" customHeight="1">
      <c r="B104" s="177" t="s">
        <v>286</v>
      </c>
      <c r="C104" s="177"/>
      <c r="D104" s="177"/>
      <c r="E104" s="177"/>
      <c r="F104" s="177"/>
      <c r="G104" s="177"/>
      <c r="H104" s="177"/>
      <c r="I104" s="177"/>
      <c r="J104" s="177"/>
    </row>
    <row r="105" spans="2:10" ht="15" customHeight="1">
      <c r="B105" s="34"/>
      <c r="C105" s="12"/>
      <c r="D105" s="12"/>
      <c r="E105" s="12"/>
      <c r="F105" s="12"/>
      <c r="G105" s="12"/>
      <c r="H105" s="12"/>
      <c r="I105" s="12"/>
      <c r="J105" s="12"/>
    </row>
    <row r="106" spans="1:10" ht="15" customHeight="1">
      <c r="A106" s="10" t="s">
        <v>53</v>
      </c>
      <c r="B106" s="35" t="s">
        <v>54</v>
      </c>
      <c r="C106" s="12"/>
      <c r="D106" s="12"/>
      <c r="E106" s="12"/>
      <c r="F106" s="12"/>
      <c r="G106" s="12"/>
      <c r="H106" s="12"/>
      <c r="I106" s="12"/>
      <c r="J106" s="12"/>
    </row>
    <row r="107" spans="2:10" ht="34.5" customHeight="1">
      <c r="B107" s="173" t="s">
        <v>208</v>
      </c>
      <c r="C107" s="173"/>
      <c r="D107" s="173"/>
      <c r="E107" s="173"/>
      <c r="F107" s="173"/>
      <c r="G107" s="173"/>
      <c r="H107" s="173"/>
      <c r="I107" s="173"/>
      <c r="J107" s="173"/>
    </row>
    <row r="108" spans="2:10" ht="12.75" customHeight="1">
      <c r="B108" s="18"/>
      <c r="C108" s="18"/>
      <c r="D108" s="18"/>
      <c r="E108" s="18"/>
      <c r="F108" s="18"/>
      <c r="G108" s="18"/>
      <c r="H108" s="18"/>
      <c r="I108" s="18"/>
      <c r="J108" s="76" t="s">
        <v>23</v>
      </c>
    </row>
    <row r="109" spans="2:10" ht="12.75" customHeight="1">
      <c r="B109" s="18"/>
      <c r="C109" s="18"/>
      <c r="D109" s="18"/>
      <c r="E109" s="18"/>
      <c r="F109" s="18"/>
      <c r="G109" s="18"/>
      <c r="H109" s="18"/>
      <c r="I109" s="18"/>
      <c r="J109" s="18"/>
    </row>
    <row r="110" spans="2:10" ht="12.75" customHeight="1">
      <c r="B110" s="174" t="s">
        <v>152</v>
      </c>
      <c r="C110" s="174"/>
      <c r="D110" s="174"/>
      <c r="E110" s="174"/>
      <c r="F110" s="174"/>
      <c r="G110" s="174"/>
      <c r="H110" s="17"/>
      <c r="I110" s="117"/>
      <c r="J110" s="91">
        <v>2491</v>
      </c>
    </row>
    <row r="111" spans="2:10" ht="12.75" customHeight="1">
      <c r="B111" s="174" t="s">
        <v>183</v>
      </c>
      <c r="C111" s="174"/>
      <c r="D111" s="174"/>
      <c r="E111" s="174"/>
      <c r="F111" s="174"/>
      <c r="G111" s="117"/>
      <c r="H111" s="117"/>
      <c r="I111" s="117"/>
      <c r="J111" s="91">
        <v>92076</v>
      </c>
    </row>
    <row r="112" spans="2:10" ht="12.75" customHeight="1">
      <c r="B112" s="117"/>
      <c r="C112" s="117"/>
      <c r="D112" s="117"/>
      <c r="E112" s="117"/>
      <c r="F112" s="117"/>
      <c r="G112" s="117"/>
      <c r="H112" s="117"/>
      <c r="I112" s="117"/>
      <c r="J112" s="117"/>
    </row>
    <row r="113" spans="2:10" ht="12.75" customHeight="1" thickBot="1">
      <c r="B113" s="117"/>
      <c r="C113" s="117"/>
      <c r="D113" s="117"/>
      <c r="E113" s="117"/>
      <c r="F113" s="117"/>
      <c r="G113" s="117"/>
      <c r="H113" s="117"/>
      <c r="I113" s="117"/>
      <c r="J113" s="128">
        <f>SUM(J110:J112)</f>
        <v>94567</v>
      </c>
    </row>
    <row r="114" spans="2:10" ht="10.5" customHeight="1">
      <c r="B114" s="34"/>
      <c r="C114" s="12"/>
      <c r="D114" s="12"/>
      <c r="E114" s="12"/>
      <c r="F114" s="12"/>
      <c r="G114" s="12"/>
      <c r="H114" s="12"/>
      <c r="I114" s="12"/>
      <c r="J114" s="12"/>
    </row>
    <row r="115" spans="1:10" ht="15" customHeight="1">
      <c r="A115" s="25" t="s">
        <v>184</v>
      </c>
      <c r="B115" s="34"/>
      <c r="C115" s="12"/>
      <c r="D115" s="12"/>
      <c r="E115" s="12"/>
      <c r="F115" s="12"/>
      <c r="G115" s="12"/>
      <c r="H115" s="12"/>
      <c r="I115" s="12"/>
      <c r="J115" s="12"/>
    </row>
    <row r="116" spans="1:10" s="39" customFormat="1" ht="15" customHeight="1">
      <c r="A116" s="26"/>
      <c r="B116" s="37"/>
      <c r="C116" s="38"/>
      <c r="D116" s="38"/>
      <c r="E116" s="38"/>
      <c r="F116" s="38"/>
      <c r="G116" s="38"/>
      <c r="H116" s="38"/>
      <c r="I116" s="38"/>
      <c r="J116" s="38"/>
    </row>
    <row r="117" spans="1:10" s="39" customFormat="1" ht="15" customHeight="1">
      <c r="A117" s="26" t="s">
        <v>55</v>
      </c>
      <c r="B117" s="35" t="s">
        <v>194</v>
      </c>
      <c r="C117" s="38"/>
      <c r="D117" s="38"/>
      <c r="E117" s="38"/>
      <c r="F117" s="38"/>
      <c r="G117" s="38"/>
      <c r="H117" s="38"/>
      <c r="I117" s="38"/>
      <c r="J117" s="38"/>
    </row>
    <row r="118" spans="1:10" s="39" customFormat="1" ht="70.5" customHeight="1">
      <c r="A118" s="26"/>
      <c r="B118" s="179" t="s">
        <v>219</v>
      </c>
      <c r="C118" s="179"/>
      <c r="D118" s="179"/>
      <c r="E118" s="179"/>
      <c r="F118" s="179"/>
      <c r="G118" s="179"/>
      <c r="H118" s="179"/>
      <c r="I118" s="179"/>
      <c r="J118" s="179"/>
    </row>
    <row r="119" spans="1:10" s="39" customFormat="1" ht="14.25" customHeight="1">
      <c r="A119" s="26"/>
      <c r="B119" s="75"/>
      <c r="C119" s="75"/>
      <c r="D119" s="75"/>
      <c r="E119" s="75"/>
      <c r="F119" s="75"/>
      <c r="G119" s="75"/>
      <c r="H119" s="75"/>
      <c r="I119" s="75"/>
      <c r="J119" s="75"/>
    </row>
    <row r="120" spans="1:10" s="39" customFormat="1" ht="71.25" customHeight="1">
      <c r="A120" s="26"/>
      <c r="B120" s="179" t="s">
        <v>220</v>
      </c>
      <c r="C120" s="179"/>
      <c r="D120" s="179"/>
      <c r="E120" s="179"/>
      <c r="F120" s="179"/>
      <c r="G120" s="179"/>
      <c r="H120" s="179"/>
      <c r="I120" s="179"/>
      <c r="J120" s="179"/>
    </row>
    <row r="121" spans="1:10" s="39" customFormat="1" ht="12.75" customHeight="1">
      <c r="A121" s="26"/>
      <c r="B121" s="75"/>
      <c r="C121" s="75"/>
      <c r="D121" s="75"/>
      <c r="E121" s="75"/>
      <c r="F121" s="75"/>
      <c r="G121" s="75"/>
      <c r="H121" s="75"/>
      <c r="I121" s="75"/>
      <c r="J121" s="75"/>
    </row>
    <row r="122" spans="1:10" s="39" customFormat="1" ht="15" customHeight="1">
      <c r="A122" s="26" t="s">
        <v>56</v>
      </c>
      <c r="B122" s="35" t="s">
        <v>186</v>
      </c>
      <c r="C122" s="38"/>
      <c r="D122" s="38"/>
      <c r="E122" s="38"/>
      <c r="F122" s="38"/>
      <c r="G122" s="38"/>
      <c r="H122" s="38"/>
      <c r="I122" s="38"/>
      <c r="J122" s="38"/>
    </row>
    <row r="123" spans="1:10" s="39" customFormat="1" ht="29.25" customHeight="1">
      <c r="A123" s="26"/>
      <c r="B123" s="179" t="s">
        <v>288</v>
      </c>
      <c r="C123" s="179"/>
      <c r="D123" s="179"/>
      <c r="E123" s="179"/>
      <c r="F123" s="179"/>
      <c r="G123" s="179"/>
      <c r="H123" s="179"/>
      <c r="I123" s="179"/>
      <c r="J123" s="179"/>
    </row>
    <row r="124" spans="1:10" s="140" customFormat="1" ht="11.25" customHeight="1">
      <c r="A124" s="138"/>
      <c r="B124" s="139"/>
      <c r="C124" s="139"/>
      <c r="D124" s="139"/>
      <c r="E124" s="139"/>
      <c r="F124" s="139"/>
      <c r="G124" s="139"/>
      <c r="H124" s="139"/>
      <c r="I124" s="139"/>
      <c r="J124" s="139"/>
    </row>
    <row r="125" spans="1:10" s="140" customFormat="1" ht="71.25" customHeight="1">
      <c r="A125" s="138"/>
      <c r="B125" s="187" t="s">
        <v>287</v>
      </c>
      <c r="C125" s="179"/>
      <c r="D125" s="179"/>
      <c r="E125" s="179"/>
      <c r="F125" s="179"/>
      <c r="G125" s="179"/>
      <c r="H125" s="179"/>
      <c r="I125" s="179"/>
      <c r="J125" s="179"/>
    </row>
    <row r="126" spans="1:10" s="39" customFormat="1" ht="15.75" customHeight="1">
      <c r="A126" s="26"/>
      <c r="B126" s="75"/>
      <c r="C126" s="75"/>
      <c r="D126" s="75"/>
      <c r="E126" s="75"/>
      <c r="F126" s="75"/>
      <c r="G126" s="75"/>
      <c r="H126" s="75"/>
      <c r="I126" s="75"/>
      <c r="J126" s="75"/>
    </row>
    <row r="127" spans="1:10" s="39" customFormat="1" ht="15" customHeight="1">
      <c r="A127" s="26" t="s">
        <v>57</v>
      </c>
      <c r="B127" s="35" t="s">
        <v>221</v>
      </c>
      <c r="C127" s="38"/>
      <c r="D127" s="38"/>
      <c r="E127" s="38"/>
      <c r="F127" s="38"/>
      <c r="G127" s="38"/>
      <c r="H127" s="38"/>
      <c r="I127" s="38"/>
      <c r="J127" s="38"/>
    </row>
    <row r="128" spans="1:10" s="39" customFormat="1" ht="34.5" customHeight="1">
      <c r="A128" s="26"/>
      <c r="B128" s="179" t="s">
        <v>222</v>
      </c>
      <c r="C128" s="179"/>
      <c r="D128" s="179"/>
      <c r="E128" s="179"/>
      <c r="F128" s="179"/>
      <c r="G128" s="179"/>
      <c r="H128" s="179"/>
      <c r="I128" s="179"/>
      <c r="J128" s="179"/>
    </row>
    <row r="129" spans="1:10" s="39" customFormat="1" ht="15" customHeight="1">
      <c r="A129" s="26"/>
      <c r="B129" s="37"/>
      <c r="C129" s="38"/>
      <c r="D129" s="38"/>
      <c r="E129" s="38"/>
      <c r="F129" s="38"/>
      <c r="G129" s="38"/>
      <c r="H129" s="38"/>
      <c r="I129" s="38"/>
      <c r="J129" s="38"/>
    </row>
    <row r="130" spans="1:10" s="39" customFormat="1" ht="15" customHeight="1">
      <c r="A130" s="26" t="s">
        <v>58</v>
      </c>
      <c r="B130" s="35" t="s">
        <v>187</v>
      </c>
      <c r="C130" s="38"/>
      <c r="D130" s="38"/>
      <c r="E130" s="38"/>
      <c r="F130" s="38"/>
      <c r="G130" s="38"/>
      <c r="H130" s="38"/>
      <c r="I130" s="38"/>
      <c r="J130" s="38"/>
    </row>
    <row r="131" spans="1:10" s="39" customFormat="1" ht="15" customHeight="1">
      <c r="A131" s="26"/>
      <c r="B131" s="180" t="s">
        <v>127</v>
      </c>
      <c r="C131" s="180"/>
      <c r="D131" s="180"/>
      <c r="E131" s="180"/>
      <c r="F131" s="180"/>
      <c r="G131" s="180"/>
      <c r="H131" s="180"/>
      <c r="I131" s="180"/>
      <c r="J131" s="180"/>
    </row>
    <row r="132" spans="1:10" s="39" customFormat="1" ht="15" customHeight="1">
      <c r="A132" s="26"/>
      <c r="B132" s="37"/>
      <c r="C132" s="38"/>
      <c r="D132" s="38"/>
      <c r="E132" s="38"/>
      <c r="F132" s="38"/>
      <c r="G132" s="38"/>
      <c r="H132" s="38"/>
      <c r="I132" s="38"/>
      <c r="J132" s="38"/>
    </row>
    <row r="133" spans="1:2" ht="12.75">
      <c r="A133" s="10" t="s">
        <v>59</v>
      </c>
      <c r="B133" s="11" t="s">
        <v>17</v>
      </c>
    </row>
    <row r="134" spans="2:10" ht="12.75">
      <c r="B134" s="11"/>
      <c r="G134" s="175" t="s">
        <v>66</v>
      </c>
      <c r="H134" s="175"/>
      <c r="I134" s="175" t="s">
        <v>137</v>
      </c>
      <c r="J134" s="175"/>
    </row>
    <row r="135" spans="1:10" s="29" customFormat="1" ht="38.25">
      <c r="A135" s="41"/>
      <c r="B135" s="42"/>
      <c r="G135" s="29" t="s">
        <v>62</v>
      </c>
      <c r="H135" s="29" t="s">
        <v>63</v>
      </c>
      <c r="I135" s="29" t="s">
        <v>64</v>
      </c>
      <c r="J135" s="29" t="s">
        <v>65</v>
      </c>
    </row>
    <row r="136" spans="2:10" ht="13.5" customHeight="1">
      <c r="B136" s="34"/>
      <c r="C136" s="34"/>
      <c r="D136" s="34"/>
      <c r="E136" s="34"/>
      <c r="F136" s="94"/>
      <c r="G136" s="36" t="s">
        <v>209</v>
      </c>
      <c r="H136" s="36" t="s">
        <v>210</v>
      </c>
      <c r="I136" s="36" t="s">
        <v>209</v>
      </c>
      <c r="J136" s="36" t="s">
        <v>210</v>
      </c>
    </row>
    <row r="137" spans="2:10" ht="13.5" customHeight="1">
      <c r="B137" s="34"/>
      <c r="C137" s="34"/>
      <c r="D137" s="34"/>
      <c r="E137" s="34"/>
      <c r="G137" s="60" t="s">
        <v>23</v>
      </c>
      <c r="H137" s="60" t="s">
        <v>23</v>
      </c>
      <c r="I137" s="60" t="s">
        <v>23</v>
      </c>
      <c r="J137" s="60" t="s">
        <v>23</v>
      </c>
    </row>
    <row r="138" spans="2:10" ht="13.5" customHeight="1">
      <c r="B138" s="34"/>
      <c r="C138" s="34"/>
      <c r="D138" s="34"/>
      <c r="E138" s="34"/>
      <c r="G138" s="34"/>
      <c r="H138" s="34"/>
      <c r="I138" s="34"/>
      <c r="J138" s="34"/>
    </row>
    <row r="139" spans="2:10" ht="13.5" customHeight="1">
      <c r="B139" s="88" t="s">
        <v>60</v>
      </c>
      <c r="C139" s="88"/>
      <c r="D139" s="88"/>
      <c r="E139" s="88"/>
      <c r="F139" s="17"/>
      <c r="G139" s="73">
        <v>1109</v>
      </c>
      <c r="H139" s="147">
        <v>57</v>
      </c>
      <c r="I139" s="73">
        <v>2884</v>
      </c>
      <c r="J139" s="147">
        <v>1571</v>
      </c>
    </row>
    <row r="140" spans="2:10" ht="13.5" customHeight="1">
      <c r="B140" s="88" t="s">
        <v>61</v>
      </c>
      <c r="C140" s="88"/>
      <c r="D140" s="88"/>
      <c r="E140" s="120"/>
      <c r="F140" s="17"/>
      <c r="G140" s="73">
        <v>-3</v>
      </c>
      <c r="H140" s="147">
        <v>221</v>
      </c>
      <c r="I140" s="73">
        <v>-23</v>
      </c>
      <c r="J140" s="147">
        <v>210</v>
      </c>
    </row>
    <row r="141" spans="2:10" ht="13.5" customHeight="1">
      <c r="B141" s="88"/>
      <c r="C141" s="88"/>
      <c r="D141" s="88"/>
      <c r="E141" s="88"/>
      <c r="F141" s="17"/>
      <c r="G141" s="73"/>
      <c r="H141" s="73"/>
      <c r="I141" s="73"/>
      <c r="J141" s="73"/>
    </row>
    <row r="142" spans="2:10" ht="13.5" customHeight="1" thickBot="1">
      <c r="B142" s="88"/>
      <c r="C142" s="88"/>
      <c r="D142" s="88"/>
      <c r="E142" s="17"/>
      <c r="F142" s="121"/>
      <c r="G142" s="122">
        <f>SUM(G139:G141)</f>
        <v>1106</v>
      </c>
      <c r="H142" s="122">
        <f>SUM(H139:H141)</f>
        <v>278</v>
      </c>
      <c r="I142" s="122">
        <f>SUM(I139:I141)</f>
        <v>2861</v>
      </c>
      <c r="J142" s="122">
        <f>SUM(J139:J141)</f>
        <v>1781</v>
      </c>
    </row>
    <row r="143" spans="2:10" ht="13.5" customHeight="1" thickTop="1">
      <c r="B143" s="34"/>
      <c r="C143" s="34"/>
      <c r="D143" s="34"/>
      <c r="E143" s="34"/>
      <c r="F143" s="34"/>
      <c r="G143" s="34"/>
      <c r="H143" s="34"/>
      <c r="I143" s="34"/>
      <c r="J143" s="88"/>
    </row>
    <row r="144" spans="2:10" ht="44.25" customHeight="1">
      <c r="B144" s="174" t="s">
        <v>224</v>
      </c>
      <c r="C144" s="174"/>
      <c r="D144" s="174"/>
      <c r="E144" s="174"/>
      <c r="F144" s="174"/>
      <c r="G144" s="174"/>
      <c r="H144" s="174"/>
      <c r="I144" s="174"/>
      <c r="J144" s="174"/>
    </row>
    <row r="145" spans="2:10" ht="12" customHeight="1">
      <c r="B145" s="34"/>
      <c r="C145" s="34"/>
      <c r="D145" s="34"/>
      <c r="E145" s="34"/>
      <c r="F145" s="34"/>
      <c r="G145" s="34"/>
      <c r="H145" s="34"/>
      <c r="I145" s="34"/>
      <c r="J145" s="34"/>
    </row>
    <row r="146" spans="2:10" ht="47.25" customHeight="1">
      <c r="B146" s="173" t="s">
        <v>225</v>
      </c>
      <c r="C146" s="173"/>
      <c r="D146" s="173"/>
      <c r="E146" s="173"/>
      <c r="F146" s="173"/>
      <c r="G146" s="173"/>
      <c r="H146" s="173"/>
      <c r="I146" s="173"/>
      <c r="J146" s="173"/>
    </row>
    <row r="147" ht="15" customHeight="1"/>
    <row r="148" spans="1:2" ht="12.75">
      <c r="A148" s="10" t="s">
        <v>67</v>
      </c>
      <c r="B148" s="11" t="s">
        <v>195</v>
      </c>
    </row>
    <row r="149" spans="2:10" ht="19.5" customHeight="1">
      <c r="B149" s="177" t="s">
        <v>68</v>
      </c>
      <c r="C149" s="177"/>
      <c r="D149" s="177"/>
      <c r="E149" s="177"/>
      <c r="F149" s="177"/>
      <c r="G149" s="177"/>
      <c r="H149" s="177"/>
      <c r="I149" s="177"/>
      <c r="J149" s="177"/>
    </row>
    <row r="151" spans="1:2" ht="12.75">
      <c r="A151" s="10" t="s">
        <v>70</v>
      </c>
      <c r="B151" s="11" t="s">
        <v>18</v>
      </c>
    </row>
    <row r="152" spans="2:10" ht="18" customHeight="1">
      <c r="B152" s="177" t="s">
        <v>69</v>
      </c>
      <c r="C152" s="177"/>
      <c r="D152" s="177"/>
      <c r="E152" s="177"/>
      <c r="F152" s="177"/>
      <c r="G152" s="177"/>
      <c r="H152" s="177"/>
      <c r="I152" s="177"/>
      <c r="J152" s="177"/>
    </row>
    <row r="154" spans="2:10" ht="17.25" customHeight="1">
      <c r="B154" s="177" t="s">
        <v>154</v>
      </c>
      <c r="C154" s="177"/>
      <c r="D154" s="177"/>
      <c r="E154" s="177"/>
      <c r="F154" s="177"/>
      <c r="G154" s="177"/>
      <c r="H154" s="177"/>
      <c r="I154" s="177"/>
      <c r="J154" s="177"/>
    </row>
    <row r="156" spans="1:11" ht="12.75">
      <c r="A156" s="10" t="s">
        <v>71</v>
      </c>
      <c r="B156" s="16" t="s">
        <v>19</v>
      </c>
      <c r="C156" s="17"/>
      <c r="D156" s="17"/>
      <c r="E156" s="17"/>
      <c r="F156" s="17"/>
      <c r="G156" s="17"/>
      <c r="H156" s="17"/>
      <c r="I156" s="17"/>
      <c r="J156" s="17"/>
      <c r="K156" s="17"/>
    </row>
    <row r="157" spans="2:11" ht="12.75">
      <c r="B157" s="18"/>
      <c r="C157" s="18"/>
      <c r="D157" s="18"/>
      <c r="E157" s="18"/>
      <c r="F157" s="18"/>
      <c r="G157" s="18"/>
      <c r="H157" s="18"/>
      <c r="I157" s="18"/>
      <c r="J157" s="18"/>
      <c r="K157" s="17"/>
    </row>
    <row r="158" spans="2:11" ht="14.25" customHeight="1">
      <c r="B158" s="178" t="s">
        <v>191</v>
      </c>
      <c r="C158" s="178"/>
      <c r="D158" s="178"/>
      <c r="E158" s="178"/>
      <c r="F158" s="178"/>
      <c r="G158" s="178"/>
      <c r="H158" s="178"/>
      <c r="I158" s="178"/>
      <c r="J158" s="178"/>
      <c r="K158" s="18"/>
    </row>
    <row r="159" spans="2:11" ht="12.75">
      <c r="B159" s="19"/>
      <c r="C159" s="18"/>
      <c r="D159" s="18"/>
      <c r="E159" s="18"/>
      <c r="F159" s="18"/>
      <c r="G159" s="18"/>
      <c r="H159" s="18"/>
      <c r="I159" s="18"/>
      <c r="J159" s="18"/>
      <c r="K159" s="18"/>
    </row>
    <row r="160" spans="1:10" ht="12.75" customHeight="1">
      <c r="A160" s="10" t="s">
        <v>72</v>
      </c>
      <c r="B160" s="181" t="s">
        <v>24</v>
      </c>
      <c r="C160" s="181"/>
      <c r="D160" s="181"/>
      <c r="E160" s="181"/>
      <c r="F160" s="181"/>
      <c r="G160" s="181"/>
      <c r="H160" s="181"/>
      <c r="I160" s="181"/>
      <c r="J160" s="181"/>
    </row>
    <row r="161" spans="2:10" ht="12.75" customHeight="1">
      <c r="B161" s="177" t="s">
        <v>211</v>
      </c>
      <c r="C161" s="177"/>
      <c r="D161" s="177"/>
      <c r="E161" s="177"/>
      <c r="F161" s="177"/>
      <c r="G161" s="177"/>
      <c r="H161" s="177"/>
      <c r="I161" s="177"/>
      <c r="J161" s="177"/>
    </row>
    <row r="162" spans="2:10" ht="12.75">
      <c r="B162" s="13"/>
      <c r="C162" s="176"/>
      <c r="D162" s="176"/>
      <c r="E162" s="176"/>
      <c r="F162" s="176"/>
      <c r="G162" s="176"/>
      <c r="H162" s="176"/>
      <c r="I162" s="176"/>
      <c r="J162" s="176"/>
    </row>
    <row r="163" spans="2:10" ht="12.75">
      <c r="B163" s="13"/>
      <c r="C163" s="13"/>
      <c r="D163" s="13"/>
      <c r="E163" s="13"/>
      <c r="F163" s="13"/>
      <c r="G163" s="13"/>
      <c r="H163" s="44" t="s">
        <v>76</v>
      </c>
      <c r="I163" s="44" t="s">
        <v>75</v>
      </c>
      <c r="J163" s="44" t="s">
        <v>74</v>
      </c>
    </row>
    <row r="164" spans="2:10" ht="12.75">
      <c r="B164" s="142"/>
      <c r="C164" s="13"/>
      <c r="D164" s="13"/>
      <c r="E164" s="13"/>
      <c r="F164" s="13"/>
      <c r="G164" s="13"/>
      <c r="H164" s="61" t="s">
        <v>23</v>
      </c>
      <c r="I164" s="61" t="s">
        <v>23</v>
      </c>
      <c r="J164" s="61" t="s">
        <v>23</v>
      </c>
    </row>
    <row r="165" spans="2:10" ht="12.75">
      <c r="B165" s="142"/>
      <c r="C165" s="13"/>
      <c r="D165" s="13"/>
      <c r="E165" s="13"/>
      <c r="F165" s="13"/>
      <c r="G165" s="13"/>
      <c r="H165" s="61"/>
      <c r="I165" s="61"/>
      <c r="J165" s="61"/>
    </row>
    <row r="166" spans="2:10" ht="12.75">
      <c r="B166" s="34" t="s">
        <v>16</v>
      </c>
      <c r="C166" s="13"/>
      <c r="D166" s="13"/>
      <c r="E166" s="13"/>
      <c r="F166" s="13"/>
      <c r="G166" s="13"/>
      <c r="H166" s="118">
        <v>3369</v>
      </c>
      <c r="I166" s="118">
        <v>0</v>
      </c>
      <c r="J166" s="118">
        <f>SUM(H166:I166)</f>
        <v>3369</v>
      </c>
    </row>
    <row r="167" spans="2:10" ht="12.75">
      <c r="B167" s="34" t="s">
        <v>15</v>
      </c>
      <c r="C167" s="13"/>
      <c r="D167" s="13"/>
      <c r="E167" s="13"/>
      <c r="F167" s="13"/>
      <c r="G167" s="13"/>
      <c r="H167" s="118">
        <v>57591</v>
      </c>
      <c r="I167" s="118">
        <v>0</v>
      </c>
      <c r="J167" s="118">
        <f>SUM(H167:I167)</f>
        <v>57591</v>
      </c>
    </row>
    <row r="168" spans="2:10" ht="12.75">
      <c r="B168" s="34"/>
      <c r="C168" s="13"/>
      <c r="D168" s="13"/>
      <c r="E168" s="13"/>
      <c r="F168" s="13"/>
      <c r="G168" s="13"/>
      <c r="H168" s="118"/>
      <c r="I168" s="118"/>
      <c r="J168" s="118"/>
    </row>
    <row r="169" spans="2:10" ht="13.5" thickBot="1">
      <c r="B169" s="34"/>
      <c r="C169" s="13"/>
      <c r="D169" s="13"/>
      <c r="E169" s="13"/>
      <c r="F169" s="13"/>
      <c r="G169" s="13"/>
      <c r="H169" s="119">
        <f>SUM(H166:H168)</f>
        <v>60960</v>
      </c>
      <c r="I169" s="119">
        <f>SUM(I166:I168)</f>
        <v>0</v>
      </c>
      <c r="J169" s="119">
        <f>SUM(J166:J168)</f>
        <v>60960</v>
      </c>
    </row>
    <row r="170" spans="2:10" ht="13.5" thickTop="1">
      <c r="B170" s="34"/>
      <c r="C170" s="13"/>
      <c r="D170" s="13"/>
      <c r="E170" s="13"/>
      <c r="F170" s="13"/>
      <c r="G170" s="13"/>
      <c r="H170" s="141"/>
      <c r="I170" s="141"/>
      <c r="J170" s="141"/>
    </row>
    <row r="171" spans="2:10" ht="12.75">
      <c r="B171" s="183" t="s">
        <v>226</v>
      </c>
      <c r="C171" s="183"/>
      <c r="D171" s="183"/>
      <c r="E171" s="183"/>
      <c r="F171" s="183"/>
      <c r="G171" s="183"/>
      <c r="H171" s="183"/>
      <c r="I171" s="183"/>
      <c r="J171" s="183"/>
    </row>
    <row r="173" spans="1:2" ht="12.75">
      <c r="A173" s="10" t="s">
        <v>73</v>
      </c>
      <c r="B173" s="11" t="s">
        <v>20</v>
      </c>
    </row>
    <row r="174" spans="2:10" ht="30.75" customHeight="1">
      <c r="B174" s="173" t="s">
        <v>198</v>
      </c>
      <c r="C174" s="173"/>
      <c r="D174" s="173"/>
      <c r="E174" s="173"/>
      <c r="F174" s="173"/>
      <c r="G174" s="173"/>
      <c r="H174" s="173"/>
      <c r="I174" s="173"/>
      <c r="J174" s="173"/>
    </row>
    <row r="175" spans="2:10" ht="13.5" customHeight="1">
      <c r="B175" s="18"/>
      <c r="C175" s="18"/>
      <c r="D175" s="18"/>
      <c r="E175" s="18"/>
      <c r="F175" s="18"/>
      <c r="G175" s="18"/>
      <c r="H175" s="18"/>
      <c r="I175" s="18"/>
      <c r="J175" s="18"/>
    </row>
    <row r="176" spans="2:10" ht="15.75" customHeight="1">
      <c r="B176" s="173" t="s">
        <v>199</v>
      </c>
      <c r="C176" s="173"/>
      <c r="D176" s="173"/>
      <c r="E176" s="173"/>
      <c r="F176" s="173"/>
      <c r="G176" s="173"/>
      <c r="H176" s="173"/>
      <c r="I176" s="173"/>
      <c r="J176" s="173"/>
    </row>
    <row r="178" spans="1:2" ht="12.75">
      <c r="A178" s="10" t="s">
        <v>77</v>
      </c>
      <c r="B178" s="11" t="s">
        <v>21</v>
      </c>
    </row>
    <row r="179" spans="2:10" ht="12.75" customHeight="1">
      <c r="B179" s="173" t="s">
        <v>212</v>
      </c>
      <c r="C179" s="173"/>
      <c r="D179" s="173"/>
      <c r="E179" s="173"/>
      <c r="F179" s="173"/>
      <c r="G179" s="173"/>
      <c r="H179" s="173"/>
      <c r="I179" s="173"/>
      <c r="J179" s="173"/>
    </row>
    <row r="181" spans="1:2" ht="12.75">
      <c r="A181" s="10" t="s">
        <v>78</v>
      </c>
      <c r="B181" s="11" t="s">
        <v>192</v>
      </c>
    </row>
    <row r="182" spans="1:10" s="17" customFormat="1" ht="56.25" customHeight="1">
      <c r="A182" s="74"/>
      <c r="B182" s="173" t="s">
        <v>282</v>
      </c>
      <c r="C182" s="173"/>
      <c r="D182" s="173"/>
      <c r="E182" s="173"/>
      <c r="F182" s="173"/>
      <c r="G182" s="173"/>
      <c r="H182" s="173"/>
      <c r="I182" s="173"/>
      <c r="J182" s="173"/>
    </row>
    <row r="183" spans="2:10" ht="12.75">
      <c r="B183" s="12"/>
      <c r="C183" s="12"/>
      <c r="D183" s="12"/>
      <c r="E183" s="12"/>
      <c r="F183" s="12"/>
      <c r="G183" s="12"/>
      <c r="H183" s="12"/>
      <c r="I183" s="12"/>
      <c r="J183" s="12"/>
    </row>
    <row r="184" spans="1:10" ht="12.75">
      <c r="A184" s="10" t="s">
        <v>79</v>
      </c>
      <c r="B184" s="11" t="s">
        <v>80</v>
      </c>
      <c r="J184" t="s">
        <v>142</v>
      </c>
    </row>
    <row r="185" spans="2:10" ht="39.75" customHeight="1">
      <c r="B185" s="173" t="s">
        <v>149</v>
      </c>
      <c r="C185" s="173"/>
      <c r="D185" s="173"/>
      <c r="E185" s="173"/>
      <c r="F185" s="173"/>
      <c r="G185" s="173"/>
      <c r="H185" s="173"/>
      <c r="I185" s="173"/>
      <c r="J185" s="173"/>
    </row>
    <row r="186" spans="2:10" ht="12.75" customHeight="1">
      <c r="B186" s="18"/>
      <c r="C186" s="18"/>
      <c r="D186" s="18"/>
      <c r="E186" s="18"/>
      <c r="F186" s="18"/>
      <c r="G186" s="18"/>
      <c r="H186" s="18"/>
      <c r="I186" s="18"/>
      <c r="J186" s="18"/>
    </row>
    <row r="187" spans="2:10" ht="12.75">
      <c r="B187" s="11"/>
      <c r="G187" s="175" t="s">
        <v>66</v>
      </c>
      <c r="H187" s="175"/>
      <c r="I187" s="175" t="s">
        <v>137</v>
      </c>
      <c r="J187" s="175"/>
    </row>
    <row r="188" spans="2:10" ht="38.25">
      <c r="B188" s="42"/>
      <c r="C188" s="29"/>
      <c r="D188" s="29"/>
      <c r="E188" s="29"/>
      <c r="G188" s="29" t="s">
        <v>62</v>
      </c>
      <c r="H188" s="29" t="s">
        <v>63</v>
      </c>
      <c r="I188" s="29" t="s">
        <v>64</v>
      </c>
      <c r="J188" s="29" t="s">
        <v>65</v>
      </c>
    </row>
    <row r="189" spans="2:10" ht="12.75">
      <c r="B189" s="34"/>
      <c r="C189" s="34"/>
      <c r="D189" s="34"/>
      <c r="E189" s="34"/>
      <c r="F189" s="94" t="s">
        <v>157</v>
      </c>
      <c r="G189" s="36" t="s">
        <v>209</v>
      </c>
      <c r="H189" s="36" t="s">
        <v>210</v>
      </c>
      <c r="I189" s="36" t="s">
        <v>209</v>
      </c>
      <c r="J189" s="36" t="s">
        <v>210</v>
      </c>
    </row>
    <row r="190" spans="2:10" ht="12.75">
      <c r="B190" s="34"/>
      <c r="C190" s="34"/>
      <c r="D190" s="34"/>
      <c r="E190" s="34"/>
      <c r="F190" s="34"/>
      <c r="G190" s="88"/>
      <c r="H190" s="88"/>
      <c r="I190" s="88"/>
      <c r="J190" s="17"/>
    </row>
    <row r="191" spans="2:10" ht="12.75">
      <c r="B191" s="17" t="s">
        <v>141</v>
      </c>
      <c r="C191" s="17"/>
      <c r="D191" s="17"/>
      <c r="E191" s="17"/>
      <c r="F191" s="17"/>
      <c r="G191" s="15">
        <f>CCIS!G33</f>
        <v>1363</v>
      </c>
      <c r="H191" s="15">
        <f>CCIS!I33</f>
        <v>1558</v>
      </c>
      <c r="I191" s="15">
        <f>CCIS!K33</f>
        <v>4877</v>
      </c>
      <c r="J191" s="15">
        <f>CCIS!M33</f>
        <v>6247</v>
      </c>
    </row>
    <row r="192" spans="2:10" ht="15">
      <c r="B192" t="s">
        <v>176</v>
      </c>
      <c r="C192" s="85"/>
      <c r="D192" s="85"/>
      <c r="E192" s="17"/>
      <c r="F192" s="17"/>
      <c r="G192" s="17"/>
      <c r="H192" s="17"/>
      <c r="I192" s="17"/>
      <c r="J192" s="17"/>
    </row>
    <row r="193" spans="2:10" ht="15">
      <c r="B193" t="s">
        <v>162</v>
      </c>
      <c r="C193" s="85"/>
      <c r="D193" s="85"/>
      <c r="E193" s="17"/>
      <c r="F193" s="17"/>
      <c r="G193" s="15">
        <v>150000</v>
      </c>
      <c r="H193" s="15">
        <v>150000</v>
      </c>
      <c r="I193" s="15">
        <v>150000</v>
      </c>
      <c r="J193" s="15">
        <v>150000</v>
      </c>
    </row>
    <row r="194" spans="2:10" ht="15" customHeight="1">
      <c r="B194" s="17" t="s">
        <v>140</v>
      </c>
      <c r="C194" s="17"/>
      <c r="D194" s="17"/>
      <c r="E194" s="17"/>
      <c r="F194" s="99" t="s">
        <v>156</v>
      </c>
      <c r="G194" s="72">
        <f>(G191/G193)*100</f>
        <v>0.9086666666666666</v>
      </c>
      <c r="H194" s="72">
        <f>(H191/H193)*100</f>
        <v>1.0386666666666666</v>
      </c>
      <c r="I194" s="72">
        <f>(I191/I193)*100</f>
        <v>3.251333333333333</v>
      </c>
      <c r="J194" s="72">
        <f>(J191/J193)*100</f>
        <v>4.164666666666666</v>
      </c>
    </row>
    <row r="195" spans="2:10" ht="12.75">
      <c r="B195" s="17"/>
      <c r="C195" s="17"/>
      <c r="D195" s="17"/>
      <c r="E195" s="17"/>
      <c r="F195" s="17"/>
      <c r="G195" s="86"/>
      <c r="H195" s="86"/>
      <c r="I195" s="86"/>
      <c r="J195" s="86"/>
    </row>
    <row r="196" spans="2:10" ht="12.75">
      <c r="B196" s="17"/>
      <c r="C196" s="17"/>
      <c r="D196" s="17"/>
      <c r="E196" s="17"/>
      <c r="F196" s="17"/>
      <c r="G196" s="17"/>
      <c r="H196" s="17"/>
      <c r="I196" s="17"/>
      <c r="J196" s="17"/>
    </row>
    <row r="197" spans="2:10" ht="12.75">
      <c r="B197" s="17"/>
      <c r="C197" s="17"/>
      <c r="D197" s="17"/>
      <c r="E197" s="17"/>
      <c r="F197" s="17"/>
      <c r="G197" s="17"/>
      <c r="H197" s="17"/>
      <c r="I197" s="17"/>
      <c r="J197" s="17"/>
    </row>
    <row r="198" spans="1:5" ht="12.75">
      <c r="A198" s="89" t="s">
        <v>115</v>
      </c>
      <c r="B198" s="17"/>
      <c r="C198" s="17"/>
      <c r="D198" s="17"/>
      <c r="E198" s="17"/>
    </row>
    <row r="199" spans="1:5" ht="12.75">
      <c r="A199" s="89" t="s">
        <v>213</v>
      </c>
      <c r="B199" s="17"/>
      <c r="C199" s="17"/>
      <c r="D199" s="17"/>
      <c r="E199" s="17"/>
    </row>
    <row r="200" ht="12.75">
      <c r="I200" s="59"/>
    </row>
  </sheetData>
  <mergeCells count="77">
    <mergeCell ref="F80:J80"/>
    <mergeCell ref="F81:J81"/>
    <mergeCell ref="F82:J82"/>
    <mergeCell ref="B99:J99"/>
    <mergeCell ref="F87:J87"/>
    <mergeCell ref="F88:J88"/>
    <mergeCell ref="F89:J89"/>
    <mergeCell ref="B97:J97"/>
    <mergeCell ref="C88:E88"/>
    <mergeCell ref="C89:E89"/>
    <mergeCell ref="F83:J83"/>
    <mergeCell ref="F84:J84"/>
    <mergeCell ref="F85:J85"/>
    <mergeCell ref="F86:J86"/>
    <mergeCell ref="C84:E84"/>
    <mergeCell ref="C85:E85"/>
    <mergeCell ref="C86:E86"/>
    <mergeCell ref="C87:E87"/>
    <mergeCell ref="C80:E80"/>
    <mergeCell ref="C81:E81"/>
    <mergeCell ref="C82:E82"/>
    <mergeCell ref="C83:E83"/>
    <mergeCell ref="C75:J75"/>
    <mergeCell ref="C76:J76"/>
    <mergeCell ref="B78:J78"/>
    <mergeCell ref="C79:E79"/>
    <mergeCell ref="F79:J79"/>
    <mergeCell ref="C70:J70"/>
    <mergeCell ref="C71:J71"/>
    <mergeCell ref="B73:J73"/>
    <mergeCell ref="C74:J74"/>
    <mergeCell ref="B65:J65"/>
    <mergeCell ref="B67:J67"/>
    <mergeCell ref="C68:J68"/>
    <mergeCell ref="C69:J69"/>
    <mergeCell ref="B104:J104"/>
    <mergeCell ref="B8:J8"/>
    <mergeCell ref="B25:J25"/>
    <mergeCell ref="B33:J33"/>
    <mergeCell ref="B28:J28"/>
    <mergeCell ref="B30:J30"/>
    <mergeCell ref="B10:J10"/>
    <mergeCell ref="B36:J36"/>
    <mergeCell ref="B101:J101"/>
    <mergeCell ref="B38:J38"/>
    <mergeCell ref="B107:J107"/>
    <mergeCell ref="B179:J179"/>
    <mergeCell ref="B149:J149"/>
    <mergeCell ref="B154:J154"/>
    <mergeCell ref="B110:G110"/>
    <mergeCell ref="B111:F111"/>
    <mergeCell ref="B171:J171"/>
    <mergeCell ref="B120:J120"/>
    <mergeCell ref="B176:J176"/>
    <mergeCell ref="B42:J42"/>
    <mergeCell ref="B39:J39"/>
    <mergeCell ref="B62:J62"/>
    <mergeCell ref="B41:J41"/>
    <mergeCell ref="B182:J182"/>
    <mergeCell ref="B118:J118"/>
    <mergeCell ref="G134:H134"/>
    <mergeCell ref="I134:J134"/>
    <mergeCell ref="B128:J128"/>
    <mergeCell ref="B131:J131"/>
    <mergeCell ref="B123:J123"/>
    <mergeCell ref="B125:J125"/>
    <mergeCell ref="B160:J160"/>
    <mergeCell ref="B185:J185"/>
    <mergeCell ref="B144:J144"/>
    <mergeCell ref="G187:H187"/>
    <mergeCell ref="I187:J187"/>
    <mergeCell ref="B146:J146"/>
    <mergeCell ref="B174:J174"/>
    <mergeCell ref="C162:J162"/>
    <mergeCell ref="B161:J161"/>
    <mergeCell ref="B158:J158"/>
    <mergeCell ref="B152:J152"/>
  </mergeCells>
  <printOptions/>
  <pageMargins left="0.62" right="0.54" top="0.7" bottom="0.55" header="0.33" footer="0.26"/>
  <pageSetup fitToHeight="4" horizontalDpi="600" verticalDpi="600" orientation="portrait" paperSize="9" scale="77" r:id="rId1"/>
  <headerFooter alignWithMargins="0">
    <oddFooter>&amp;CPage &amp;P of &amp;N</oddFooter>
  </headerFooter>
  <rowBreaks count="5" manualBreakCount="5">
    <brk id="60" max="10" man="1"/>
    <brk id="105" max="10" man="1"/>
    <brk id="154" max="10" man="1"/>
    <brk id="230" max="255" man="1"/>
    <brk id="2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aipeng</cp:lastModifiedBy>
  <cp:lastPrinted>2005-06-06T08:48:16Z</cp:lastPrinted>
  <dcterms:created xsi:type="dcterms:W3CDTF">2002-10-31T10:59:12Z</dcterms:created>
  <dcterms:modified xsi:type="dcterms:W3CDTF">2005-06-06T10:45:42Z</dcterms:modified>
  <cp:category/>
  <cp:version/>
  <cp:contentType/>
  <cp:contentStatus/>
</cp:coreProperties>
</file>